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65506" windowWidth="15195" windowHeight="8970" activeTab="0"/>
  </bookViews>
  <sheets>
    <sheet name="Tabelle1" sheetId="1" r:id="rId1"/>
    <sheet name="Tabelle2" sheetId="2" r:id="rId2"/>
  </sheets>
  <definedNames>
    <definedName name="_xlnm.Print_Area" localSheetId="1">'Tabelle2'!$A$1:$G$41</definedName>
    <definedName name="solver_adj" localSheetId="1" hidden="1">'Tabelle2'!$J$46:$J$49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'Tabelle2'!$AA$201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<sst xmlns="http://schemas.openxmlformats.org/spreadsheetml/2006/main" count="177" uniqueCount="160">
  <si>
    <t>ALLESselektieren</t>
  </si>
  <si>
    <t>BERECHNEN</t>
  </si>
  <si>
    <t>COPY</t>
  </si>
  <si>
    <t>EINGABE</t>
  </si>
  <si>
    <t>GERADE</t>
  </si>
  <si>
    <t>HINWEISMARKEN</t>
  </si>
  <si>
    <t>LINIENlöschen</t>
  </si>
  <si>
    <t>MESSPUNKTEselektieren</t>
  </si>
  <si>
    <t>NICHTSselektieren</t>
  </si>
  <si>
    <t>ORDNENnach DATUM</t>
  </si>
  <si>
    <t>DATENSCHUTZ</t>
  </si>
  <si>
    <t>PATIENTENDATEN</t>
  </si>
  <si>
    <t>RECALL</t>
  </si>
  <si>
    <t>SWAP</t>
  </si>
  <si>
    <t>TauscheASYMPTOTEN</t>
  </si>
  <si>
    <t>UNITS</t>
  </si>
  <si>
    <t>ZEITVERMERK</t>
  </si>
  <si>
    <t>KURVE</t>
  </si>
  <si>
    <t>Messwert-Formular</t>
  </si>
  <si>
    <t>Patientendaten-Formular</t>
  </si>
  <si>
    <t>Selektions-Formular</t>
  </si>
  <si>
    <t>Name des Makros:</t>
  </si>
  <si>
    <t>Aufruf:  Ctrl + ...... :</t>
  </si>
  <si>
    <t>Status:</t>
  </si>
  <si>
    <t>WichtigeNotiz</t>
  </si>
  <si>
    <t>eintasten</t>
  </si>
  <si>
    <t>INITIALISIERExachsen</t>
  </si>
  <si>
    <t>VERSIONändern</t>
  </si>
  <si>
    <t>WichtigeNotizen</t>
  </si>
  <si>
    <t>wiederherstellen</t>
  </si>
  <si>
    <t>XACHSENdefinieren</t>
  </si>
  <si>
    <t>Formulare:</t>
  </si>
  <si>
    <t>******************************************************************************************</t>
  </si>
  <si>
    <t>A</t>
  </si>
  <si>
    <t>B</t>
  </si>
  <si>
    <t>C</t>
  </si>
  <si>
    <t>D</t>
  </si>
  <si>
    <t>E</t>
  </si>
  <si>
    <t>e</t>
  </si>
  <si>
    <t>G</t>
  </si>
  <si>
    <t>H</t>
  </si>
  <si>
    <t>I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</si>
  <si>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</si>
  <si>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</si>
  <si>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</si>
  <si>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</si>
  <si>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</si>
  <si>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</si>
  <si>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</si>
  <si>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</si>
  <si>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</si>
  <si>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</si>
  <si>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</si>
  <si>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</si>
  <si>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w</t>
  </si>
  <si>
    <t>X</t>
  </si>
  <si>
    <t>Z</t>
  </si>
  <si>
    <t>OK</t>
  </si>
  <si>
    <t>---------------------------------------------------------------------------------------------------------------------------</t>
  </si>
  <si>
    <t>"PSA Watch Makros"-Arbeitsmappe</t>
  </si>
  <si>
    <t>Personalien des Patienten:</t>
  </si>
  <si>
    <t xml:space="preserve">         Name:</t>
  </si>
  <si>
    <t xml:space="preserve">    Vorname:</t>
  </si>
  <si>
    <t xml:space="preserve">     AHV-Nr.:</t>
  </si>
  <si>
    <t xml:space="preserve">                 Dokumentation:</t>
  </si>
  <si>
    <t>H.-H. Glättli</t>
  </si>
  <si>
    <t xml:space="preserve">     Patienten-Identifikation:</t>
  </si>
  <si>
    <t>Krankengeschichte (vorwiegend Laboruntersuchungen):</t>
  </si>
  <si>
    <t>Erste Eintragung:</t>
  </si>
  <si>
    <t>Eröffnung: Kalender-Jahr:</t>
  </si>
  <si>
    <t>Zelle J95</t>
  </si>
  <si>
    <t>Letzte Eintragung:</t>
  </si>
  <si>
    <t xml:space="preserve">                  Alters-Jahr:</t>
  </si>
  <si>
    <t>Zelle J96</t>
  </si>
  <si>
    <t>Anzahl PSA-Werte:</t>
  </si>
  <si>
    <t>Anzahl Eintragungen:</t>
  </si>
  <si>
    <t>Zelle J97</t>
  </si>
  <si>
    <t xml:space="preserve">       Datum:</t>
  </si>
  <si>
    <t xml:space="preserve"> PSA-Wert</t>
  </si>
  <si>
    <t xml:space="preserve"> freies PSA</t>
  </si>
  <si>
    <t xml:space="preserve"> Testosteron</t>
  </si>
  <si>
    <t xml:space="preserve"> Restharn</t>
  </si>
  <si>
    <t xml:space="preserve"> Prostata Vol.</t>
  </si>
  <si>
    <t xml:space="preserve"> Mikt.-Rate</t>
  </si>
  <si>
    <t xml:space="preserve"> Notizen:</t>
  </si>
  <si>
    <t xml:space="preserve">   Opt.-Flag</t>
  </si>
  <si>
    <t>Eingabe von Patienten-Daten:</t>
  </si>
  <si>
    <t>Das Formular "Patienten-Daten" erscheint auf dem Bildschirm;</t>
  </si>
  <si>
    <t xml:space="preserve">                  Geburtsdatum:</t>
  </si>
  <si>
    <t xml:space="preserve">  Dateiname:</t>
  </si>
  <si>
    <t>Lassen Sie bitte die weiteren Eingabefelder leer!</t>
  </si>
  <si>
    <t>3.  Lassen Sie die beiden Tasten "Ctrl" und "Umschalten" wieder los.</t>
  </si>
  <si>
    <t>1.  Betätigen Sie zuerst die beiden Tasten "Ctrl" und "Umschalten"; halten Sie diese beiden Tasten in gedrückter Stellung;</t>
  </si>
  <si>
    <t>Eingabe von Messwerten und Notizen:</t>
  </si>
  <si>
    <t>Zwei Zeilen mit dem gleichen Datum sind nicht erlaubt!</t>
  </si>
  <si>
    <t>Einsenden per e-mail:</t>
  </si>
  <si>
    <t>Senden Sie die Datei als attachment an folgende Adresse:</t>
  </si>
  <si>
    <t>Chronologisch ordnen:</t>
  </si>
  <si>
    <t>Speichern nicht vergessen!</t>
  </si>
  <si>
    <t>Das Programm sucht die erste freie Zeile automatisch: Die Daten und Notizen beginnen mit Zeile 100 und enden mit Zeile 201.</t>
  </si>
  <si>
    <t>Wenn die Eingaben in Ordnung sind: Schaltfläche "OK" anklicken!</t>
  </si>
  <si>
    <t>Die Eingaben können jederzeit geändert und/oder ergänzt werden.</t>
  </si>
  <si>
    <t>Abschliessen durch Anklicken der Schaltfläche "Abbrechen".</t>
  </si>
  <si>
    <t>Klicken Sie hierzu das Datum in Kolonne A der betreffenden Zeile an und klicken Sie auf die Schaltfläche "OK".</t>
  </si>
  <si>
    <t>Wenn Sie noch eine weitere Zeile ändern oder ergänzen wollen, müssen Sie das Makro "Eingabe von Messwerten und Notizen" von neuem aufrufen.</t>
  </si>
  <si>
    <t>Wenn Sie keine Zeile ändern wollen: Lediglich die Schaltfläche "OK" anklicken.</t>
  </si>
  <si>
    <t>Sie müssen die Eingaben nicht in chronologischer Reihenfolge vornehmen: Nach beendigter Eingabe werden die Eintragungen automatisch chronologisch</t>
  </si>
  <si>
    <t>Andernfalls können die Formulare zur Eingabe von Patientendaten und Messwerten etc, nicht geöffnet werden!</t>
  </si>
  <si>
    <t>(Anstelle der Ermöglichung der Eingabe von Patientendaten wird z.B. ein Druckvorgang eingeleitet!)</t>
  </si>
  <si>
    <t>tionen vornehmen:</t>
  </si>
  <si>
    <t>Menu "Extras"  →  "Makros"  →  "Sicherheit":  "Mittel" wählen !</t>
  </si>
  <si>
    <t>Tragen Sie unbedingt das Geburtsdatum, sowie Namen und Vornamen oder eine andere Identifikation des Patienten an geigneter Stelle ein.</t>
  </si>
  <si>
    <t>Beim Öffnen der vorliegenden Datei müssen die Makros aktiviert werden:</t>
  </si>
  <si>
    <r>
      <t>Jede Zeile</t>
    </r>
    <r>
      <rPr>
        <sz val="10"/>
        <rFont val="Arial"/>
        <family val="0"/>
      </rPr>
      <t xml:space="preserve"> muss unbedingt </t>
    </r>
    <r>
      <rPr>
        <b/>
        <sz val="10"/>
        <rFont val="Arial"/>
        <family val="2"/>
      </rPr>
      <t>mit</t>
    </r>
    <r>
      <rPr>
        <sz val="10"/>
        <rFont val="Arial"/>
        <family val="0"/>
      </rPr>
      <t xml:space="preserve"> einem </t>
    </r>
    <r>
      <rPr>
        <b/>
        <sz val="10"/>
        <rFont val="Arial"/>
        <family val="2"/>
      </rPr>
      <t>Datum</t>
    </r>
    <r>
      <rPr>
        <sz val="10"/>
        <rFont val="Arial"/>
        <family val="0"/>
      </rPr>
      <t xml:space="preserve"> versehen sein</t>
    </r>
    <r>
      <rPr>
        <b/>
        <sz val="10"/>
        <rFont val="Arial"/>
        <family val="2"/>
      </rPr>
      <t>!</t>
    </r>
  </si>
  <si>
    <r>
      <t xml:space="preserve">Verwenden Sie bei numerischen Angaben in Form von Dezimalbrüchen unbedingt den </t>
    </r>
    <r>
      <rPr>
        <b/>
        <sz val="10"/>
        <rFont val="Arial"/>
        <family val="2"/>
      </rPr>
      <t>Dezimal-PUNKT</t>
    </r>
    <r>
      <rPr>
        <sz val="10"/>
        <rFont val="Arial"/>
        <family val="0"/>
      </rPr>
      <t xml:space="preserve"> anstelle eines Kommas!</t>
    </r>
  </si>
  <si>
    <t>Es erscheint das Formular zur Eingabe von Messwerten und Notizen.</t>
  </si>
  <si>
    <t>Zu Beginn haben Sie gemäss Meldung die Möglichkeit, Angaben in einer bestimmten Zeile zu ändern:</t>
  </si>
  <si>
    <t>Eingaben in das Formular für Messwerte und Notizen:</t>
  </si>
  <si>
    <t>Das Formular für Eingaben von Messwerten und Notizen mit den Angaben der betreffenden Zeile erscheint auf dem Bildschirm.</t>
  </si>
  <si>
    <r>
      <t>Achtung:</t>
    </r>
    <r>
      <rPr>
        <sz val="10"/>
        <rFont val="Arial"/>
        <family val="0"/>
      </rPr>
      <t xml:space="preserve"> Falls Sie Eintragungen direkt in die Tabelle vorgenommen haben (ohne Benutzung des Eingabeformulars für Messwerte und Notizen), muss dieses</t>
    </r>
  </si>
  <si>
    <r>
      <t>Makro manuell (=zusätzlich!) aufgerufen werden</t>
    </r>
    <r>
      <rPr>
        <b/>
        <sz val="10"/>
        <rFont val="Arial"/>
        <family val="2"/>
      </rPr>
      <t>!</t>
    </r>
  </si>
  <si>
    <t>Gegebenenfalls diese Datei "PSA Watch Datenübergabe.xls" nochmals schliessen und die folgenden Manipula-</t>
  </si>
  <si>
    <t xml:space="preserve">  </t>
  </si>
  <si>
    <t>(TT.MM.JJJJ)</t>
  </si>
  <si>
    <t xml:space="preserve">     Version:</t>
  </si>
  <si>
    <t>geordnet! Gleichzeitig werden in allen numerischen Angaben des entsprechenden Tabellenteils 0-Werte eliminiert und eventuelle DezimalKOMMATA durch</t>
  </si>
  <si>
    <t>2.  Betätigen Sie die Taste "P" und lassen Sie sie wieder los;</t>
  </si>
  <si>
    <t>Ctrl + Umschalten + P</t>
  </si>
  <si>
    <t>Ctrl + Umschalten + E</t>
  </si>
  <si>
    <t>2.  Betätigen Sie die Taste "E" und lassen Sie sie wieder los;</t>
  </si>
  <si>
    <t>Ctrl + Umschalten + O</t>
  </si>
  <si>
    <t xml:space="preserve">DezimalPUNKTE ersetzt. - Zusätzlich werden die verschiedenen Eingaben inbezug auf den Wertebereich überprüft: Liegt der Wert einer Eingabe unter dem </t>
  </si>
  <si>
    <t>vorgesehenen Minimum, wird die betreffende Zelle hellgelb hinterlegt; liegt er über dem vorgesehenen Maximum, so erscheint der Zellengrund hellrot. Ein hell-</t>
  </si>
  <si>
    <t>grüner Hintergrund bedeutet, dass die vorgesehenen Bereiche eingehalten wurden.</t>
  </si>
  <si>
    <t>Alle anderen Applikationen und Dateien schliessen, auch solche im Zusammenhang mit "PSA Watch"!</t>
  </si>
  <si>
    <t>**************************************************************************************************************************************************************************************************</t>
  </si>
  <si>
    <t>***********************************************************************************************************************************************************************************</t>
  </si>
  <si>
    <t>psa.bph-pca@bluewin.ch</t>
  </si>
  <si>
    <t xml:space="preserve">In den Graphiken wird entlang dem unteren Rand eine an das Alter oder an das Datum gebundene Hinweismarke in Form einer rot-weiss-roten Doppelraute </t>
  </si>
  <si>
    <t>gesetzt, wenn eine Notiz nach deren Eingabe in das Formular durch Anklicken des Wechselschalters "Wichtige Notiz" als "von besonderer Bedeutung" ge-</t>
  </si>
  <si>
    <t>kennzeichnet wurde (Mithilfe einer speziellen Routine können diese wichtigen Bemerkungen samt Datum jederzeit in die Graphiken eingeblendet werden):</t>
  </si>
  <si>
    <t>Derartige Texte können derzeit max. ca. 64 Zeichen umfassen! - Als "Wichtige Notizen" gelten z.B.: Diagnose, Biopsie, Therapie-Beginn und -Ende, Szinti-</t>
  </si>
  <si>
    <r>
      <t>gramm, Computer-Tomogramm, MRI, Ultraschalluntersuchung, Medikation etc.</t>
    </r>
    <r>
      <rPr>
        <b/>
        <sz val="10"/>
        <rFont val="Arial"/>
        <family val="2"/>
      </rPr>
      <t>.</t>
    </r>
  </si>
  <si>
    <t>zur Eingabe der nächsten Zeile übergehen, oder zum Abbruch der Eingabe-Tätigkeit die Schaltfläche "Abbrechen" anklicken.</t>
  </si>
  <si>
    <t xml:space="preserve">Nach Überprüfung aller Eingaben auf dem Formular: Daten durch Anklicken der Schaltfläche "OK" definitiv in Tabelle übertragen! - Nachher mittels "Weiter" </t>
  </si>
  <si>
    <r>
      <t xml:space="preserve">Der Messwert </t>
    </r>
    <r>
      <rPr>
        <b/>
        <sz val="10"/>
        <color indexed="10"/>
        <rFont val="Arial"/>
        <family val="2"/>
      </rPr>
      <t>"Freies PSA"</t>
    </r>
    <r>
      <rPr>
        <sz val="10"/>
        <color indexed="10"/>
        <rFont val="Arial"/>
        <family val="2"/>
      </rPr>
      <t xml:space="preserve"> kann entweder direkt als prozentualer Anteil (Zahl unmittelbar gefolgt vom Prozent-Zeichen "%") oder ohne Prozentzeichen "%"</t>
    </r>
  </si>
  <si>
    <t>Freies PSA:</t>
  </si>
  <si>
    <t>PSA-Wert:</t>
  </si>
  <si>
    <t>Prozente:</t>
  </si>
  <si>
    <t>Dezimalbruch:</t>
  </si>
  <si>
    <t>Komplex/frei</t>
  </si>
  <si>
    <t xml:space="preserve">auch als Absolut-Betrag (Zahlenwert entsprechend der Einheit ng/ml oder μg/l) eingegeben werden. </t>
  </si>
  <si>
    <t>Ein positiver Eingabewert (kein Vorzeichen oder Vorzeichen "+") wird als absolute Angabe für das freie PSA interpretiert; Ein negativer Eingabewert (Vorzei-</t>
  </si>
  <si>
    <t>In beiden Fällen berechnet die Software automatisch den prozentualen Anteil des freien PSA und trägt ihn in die Tabelle der Messwerte und Notizen ein !.</t>
  </si>
  <si>
    <t>chen "-") wird als absolute Angabe für das komplexierte PSA aufgefasst.</t>
  </si>
  <si>
    <r>
      <t xml:space="preserve">Ein teilweise oder vollständig ausgefülltes Formular belegt in der Excel-Tabelle für Messwerte und Notizen </t>
    </r>
    <r>
      <rPr>
        <b/>
        <sz val="10"/>
        <rFont val="Arial"/>
        <family val="2"/>
      </rPr>
      <t>eine</t>
    </r>
    <r>
      <rPr>
        <sz val="10"/>
        <rFont val="Arial"/>
        <family val="0"/>
      </rPr>
      <t xml:space="preserve"> Zeile.</t>
    </r>
  </si>
  <si>
    <t>Geb.-Datum:</t>
  </si>
  <si>
    <t>Patient:</t>
  </si>
  <si>
    <t xml:space="preserve">Speichern Sie diese Excel-Datei (um vor Verlust geschützt zu sein!) mit einem Namen Ihrer Wahl (z.B. Nachname + Datum in der Form "JJ.MM.TT" und tra- </t>
  </si>
  <si>
    <t>gen Sie diesen Datei-Namen (mitsamt der Endung ".xls"!) in die Zelle C10 ein.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</si>
</sst>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0000000"/>
    <numFmt numFmtId="166" formatCode="0.00&quot; ng/ml&quot;"/>
    <numFmt numFmtId="167" formatCode="0.0&quot; nmol/l&quot;"/>
    <numFmt numFmtId="168" formatCode="0.0&quot; ml&quot;"/>
    <numFmt numFmtId="169" formatCode="0.0&quot; ml/s&quot;"/>
  </numFmts>
  <fonts count="23">
    <font>
      <sz val="10"/>
      <name val="Arial"/>
      <family val="0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45"/>
      <name val="Arial"/>
      <family val="2"/>
    </font>
    <font>
      <sz val="10"/>
      <color indexed="4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0"/>
      <name val="Arial"/>
      <family val="2"/>
    </font>
    <font>
      <sz val="10"/>
      <color indexed="9"/>
      <name val="Arial"/>
      <family val="2"/>
    </font>
    <font>
      <sz val="9.5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9.5"/>
      <color indexed="48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4" fontId="2" fillId="3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14" fontId="0" fillId="4" borderId="1" xfId="0" applyNumberFormat="1" applyFont="1" applyFill="1" applyBorder="1" applyAlignment="1">
      <alignment/>
    </xf>
    <xf numFmtId="166" fontId="0" fillId="4" borderId="1" xfId="0" applyNumberFormat="1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167" fontId="0" fillId="4" borderId="1" xfId="0" applyNumberFormat="1" applyFont="1" applyFill="1" applyBorder="1" applyAlignment="1">
      <alignment/>
    </xf>
    <xf numFmtId="168" fontId="0" fillId="4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7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4" fontId="8" fillId="4" borderId="1" xfId="0" applyNumberFormat="1" applyFont="1" applyFill="1" applyBorder="1" applyAlignment="1">
      <alignment/>
    </xf>
    <xf numFmtId="9" fontId="8" fillId="4" borderId="1" xfId="0" applyNumberFormat="1" applyFont="1" applyFill="1" applyBorder="1" applyAlignment="1">
      <alignment/>
    </xf>
    <xf numFmtId="0" fontId="8" fillId="4" borderId="1" xfId="0" applyNumberFormat="1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4" fontId="0" fillId="5" borderId="0" xfId="0" applyNumberForma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0" fillId="5" borderId="0" xfId="0" applyNumberFormat="1" applyFill="1" applyBorder="1" applyAlignment="1">
      <alignment/>
    </xf>
    <xf numFmtId="49" fontId="0" fillId="5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5" fillId="0" borderId="0" xfId="18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9" fontId="0" fillId="4" borderId="1" xfId="0" applyNumberFormat="1" applyFont="1" applyFill="1" applyBorder="1" applyAlignment="1">
      <alignment/>
    </xf>
    <xf numFmtId="169" fontId="8" fillId="4" borderId="1" xfId="0" applyNumberFormat="1" applyFont="1" applyFill="1" applyBorder="1" applyAlignment="1">
      <alignment/>
    </xf>
    <xf numFmtId="9" fontId="0" fillId="4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2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14" fontId="2" fillId="3" borderId="2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6" fillId="0" borderId="0" xfId="0" applyFont="1" applyBorder="1" applyAlignment="1">
      <alignment/>
    </xf>
    <xf numFmtId="14" fontId="12" fillId="0" borderId="0" xfId="0" applyNumberFormat="1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sa.bph-pca@bluewin.ch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AI402"/>
  <sheetViews>
    <sheetView tabSelected="1" workbookViewId="0" topLeftCell="A82">
      <selection activeCell="M107" sqref="M107"/>
    </sheetView>
  </sheetViews>
  <sheetFormatPr defaultColWidth="11.421875" defaultRowHeight="12.75"/>
  <cols>
    <col min="2" max="2" width="12.421875" style="0" bestFit="1" customWidth="1"/>
    <col min="4" max="4" width="11.7109375" style="0" bestFit="1" customWidth="1"/>
  </cols>
  <sheetData>
    <row r="1" spans="1:13" ht="12.75">
      <c r="A1" s="29"/>
      <c r="B1" s="30" t="s">
        <v>60</v>
      </c>
      <c r="C1" s="29"/>
      <c r="D1" s="29"/>
      <c r="E1" s="30"/>
      <c r="F1" s="29"/>
      <c r="G1" s="29"/>
      <c r="H1" s="30"/>
      <c r="I1" s="29"/>
      <c r="J1" s="29"/>
      <c r="K1" s="29"/>
      <c r="L1" s="30"/>
      <c r="M1" s="70"/>
    </row>
    <row r="2" spans="1:13" ht="12.75">
      <c r="A2" s="29"/>
      <c r="B2" s="31" t="s">
        <v>61</v>
      </c>
      <c r="C2" s="32"/>
      <c r="E2" s="46" t="s">
        <v>134</v>
      </c>
      <c r="F2" s="31"/>
      <c r="G2" s="33"/>
      <c r="H2" s="33"/>
      <c r="I2" s="33"/>
      <c r="J2" s="34"/>
      <c r="K2" s="35"/>
      <c r="L2" s="33"/>
      <c r="M2" s="29"/>
    </row>
    <row r="3" spans="1:13" ht="12.75">
      <c r="A3" s="29"/>
      <c r="B3" s="31" t="s">
        <v>62</v>
      </c>
      <c r="C3" s="32"/>
      <c r="D3" s="31" t="s">
        <v>122</v>
      </c>
      <c r="F3" s="31"/>
      <c r="G3" s="33"/>
      <c r="H3" s="33"/>
      <c r="I3" s="33"/>
      <c r="J3" s="34"/>
      <c r="K3" s="35"/>
      <c r="L3" s="33"/>
      <c r="M3" s="29"/>
    </row>
    <row r="4" spans="1:13" ht="12.75">
      <c r="A4" s="29" t="s">
        <v>88</v>
      </c>
      <c r="B4" s="31"/>
      <c r="C4" s="37"/>
      <c r="D4" s="58" t="s">
        <v>123</v>
      </c>
      <c r="E4" s="36" t="s">
        <v>112</v>
      </c>
      <c r="F4" s="31"/>
      <c r="G4" s="31"/>
      <c r="H4" s="33"/>
      <c r="I4" s="33"/>
      <c r="J4" s="34"/>
      <c r="K4" s="35"/>
      <c r="L4" s="33"/>
      <c r="M4" s="29"/>
    </row>
    <row r="5" spans="1:13" ht="12.75">
      <c r="A5" s="29"/>
      <c r="B5" s="31" t="s">
        <v>63</v>
      </c>
      <c r="C5" s="32"/>
      <c r="D5" s="31"/>
      <c r="E5" s="31" t="s">
        <v>107</v>
      </c>
      <c r="F5" s="31"/>
      <c r="G5" s="33"/>
      <c r="H5" s="33"/>
      <c r="I5" s="34"/>
      <c r="J5" s="38"/>
      <c r="K5" s="39"/>
      <c r="L5" s="33"/>
      <c r="M5" s="29"/>
    </row>
    <row r="6" spans="1:13" ht="12.75">
      <c r="A6" s="29"/>
      <c r="B6" s="31"/>
      <c r="C6" s="31"/>
      <c r="D6" s="33"/>
      <c r="E6" s="33" t="s">
        <v>108</v>
      </c>
      <c r="F6" s="31"/>
      <c r="G6" s="33"/>
      <c r="H6" s="33"/>
      <c r="I6" s="40"/>
      <c r="J6" s="33"/>
      <c r="K6" s="33"/>
      <c r="L6" s="41"/>
      <c r="M6" s="29"/>
    </row>
    <row r="7" spans="1:13" ht="12.75">
      <c r="A7" s="30"/>
      <c r="B7" s="31"/>
      <c r="C7" s="31"/>
      <c r="D7" s="33"/>
      <c r="E7" s="31"/>
      <c r="F7" s="31"/>
      <c r="G7" s="33"/>
      <c r="H7" s="33"/>
      <c r="I7" s="33"/>
      <c r="J7" s="33"/>
      <c r="K7" s="33"/>
      <c r="L7" s="33"/>
      <c r="M7" s="29"/>
    </row>
    <row r="8" spans="1:13" ht="12.75">
      <c r="A8" s="29" t="s">
        <v>64</v>
      </c>
      <c r="B8" s="31"/>
      <c r="C8" s="32" t="s">
        <v>65</v>
      </c>
      <c r="D8" s="33"/>
      <c r="E8" s="40" t="s">
        <v>121</v>
      </c>
      <c r="F8" s="33"/>
      <c r="G8" s="33"/>
      <c r="H8" s="33"/>
      <c r="I8" s="33"/>
      <c r="J8" s="33"/>
      <c r="K8" s="33"/>
      <c r="L8" s="33"/>
      <c r="M8" s="29"/>
    </row>
    <row r="9" spans="1:13" ht="12.75">
      <c r="A9" s="29" t="s">
        <v>66</v>
      </c>
      <c r="B9" s="31"/>
      <c r="C9" s="42"/>
      <c r="D9" s="33"/>
      <c r="E9" s="31" t="s">
        <v>109</v>
      </c>
      <c r="F9" s="31"/>
      <c r="G9" s="33"/>
      <c r="H9" s="33"/>
      <c r="I9" s="33"/>
      <c r="J9" s="33"/>
      <c r="K9" s="33"/>
      <c r="L9" s="33"/>
      <c r="M9" s="29"/>
    </row>
    <row r="10" spans="1:13" ht="12.75">
      <c r="A10" s="29"/>
      <c r="B10" s="31" t="s">
        <v>89</v>
      </c>
      <c r="C10" s="43"/>
      <c r="D10" s="33"/>
      <c r="E10" s="33"/>
      <c r="F10" s="44"/>
      <c r="G10" s="33"/>
      <c r="H10" s="33"/>
      <c r="I10" s="33"/>
      <c r="J10" s="33"/>
      <c r="K10" s="33"/>
      <c r="L10" s="33"/>
      <c r="M10" s="29"/>
    </row>
    <row r="11" spans="1:13" ht="12.75">
      <c r="A11" s="29"/>
      <c r="B11" s="33"/>
      <c r="C11" s="45"/>
      <c r="D11" s="33"/>
      <c r="E11" s="31" t="s">
        <v>110</v>
      </c>
      <c r="F11" s="44"/>
      <c r="G11" s="33"/>
      <c r="H11" s="33"/>
      <c r="I11" s="33"/>
      <c r="J11" s="33"/>
      <c r="K11" s="33"/>
      <c r="L11" s="33"/>
      <c r="M11" s="29"/>
    </row>
    <row r="12" spans="1:13" ht="12.75">
      <c r="A12" s="29"/>
      <c r="B12" s="33"/>
      <c r="C12" s="45"/>
      <c r="D12" s="33"/>
      <c r="E12" s="44"/>
      <c r="F12" s="44"/>
      <c r="G12" s="33"/>
      <c r="H12" s="33"/>
      <c r="I12" s="33"/>
      <c r="J12" s="33"/>
      <c r="K12" s="33"/>
      <c r="L12" s="33"/>
      <c r="M12" s="29"/>
    </row>
    <row r="13" spans="1:13" ht="12.75">
      <c r="A13" s="29"/>
      <c r="B13" s="46" t="s">
        <v>86</v>
      </c>
      <c r="C13" s="33"/>
      <c r="D13" s="33"/>
      <c r="E13" s="44"/>
      <c r="F13" s="44"/>
      <c r="G13" s="33"/>
      <c r="H13" s="33"/>
      <c r="I13" s="33"/>
      <c r="J13" s="44"/>
      <c r="K13" s="56" t="s">
        <v>124</v>
      </c>
      <c r="L13" s="57">
        <v>39701</v>
      </c>
      <c r="M13" s="29"/>
    </row>
    <row r="14" spans="1:13" ht="12.75">
      <c r="A14" s="29"/>
      <c r="B14" s="46" t="s">
        <v>136</v>
      </c>
      <c r="C14" s="33"/>
      <c r="D14" s="33"/>
      <c r="E14" s="44"/>
      <c r="F14" s="44"/>
      <c r="G14" s="33"/>
      <c r="H14" s="33"/>
      <c r="I14" s="33"/>
      <c r="J14" s="44"/>
      <c r="K14" s="33"/>
      <c r="L14" s="33"/>
      <c r="M14" s="29"/>
    </row>
    <row r="15" spans="1:13" ht="12.75">
      <c r="A15" s="29"/>
      <c r="B15" s="46" t="s">
        <v>127</v>
      </c>
      <c r="C15" s="33"/>
      <c r="D15" s="33"/>
      <c r="E15" s="44"/>
      <c r="F15" s="44"/>
      <c r="G15" s="33"/>
      <c r="H15" s="33"/>
      <c r="I15" s="33"/>
      <c r="J15" s="44"/>
      <c r="K15" s="33"/>
      <c r="L15" s="33"/>
      <c r="M15" s="29"/>
    </row>
    <row r="16" spans="1:13" ht="12.75">
      <c r="A16" s="29"/>
      <c r="B16" s="33" t="s">
        <v>92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/>
    </row>
    <row r="17" spans="1:13" ht="12.75">
      <c r="A17" s="29"/>
      <c r="B17" s="35" t="s">
        <v>126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9"/>
    </row>
    <row r="18" spans="1:13" ht="12.75">
      <c r="A18" s="29"/>
      <c r="B18" s="35" t="s">
        <v>91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29"/>
    </row>
    <row r="19" spans="1:13" ht="12.75">
      <c r="A19" s="29"/>
      <c r="B19" s="33"/>
      <c r="C19" s="33"/>
      <c r="D19" s="33"/>
      <c r="E19" s="33"/>
      <c r="F19" s="47"/>
      <c r="G19" s="33"/>
      <c r="H19" s="33"/>
      <c r="I19" s="33"/>
      <c r="J19" s="33"/>
      <c r="K19" s="33"/>
      <c r="L19" s="33"/>
      <c r="M19" s="29"/>
    </row>
    <row r="20" spans="1:13" ht="12.75">
      <c r="A20" s="29"/>
      <c r="B20" s="33" t="s">
        <v>87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9"/>
    </row>
    <row r="21" spans="1:13" ht="12.75">
      <c r="A21" s="29"/>
      <c r="B21" s="35" t="s">
        <v>111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9"/>
    </row>
    <row r="22" spans="1:13" ht="15">
      <c r="A22" s="29"/>
      <c r="B22" s="35" t="s">
        <v>90</v>
      </c>
      <c r="C22" s="33"/>
      <c r="D22" s="33"/>
      <c r="E22" s="48"/>
      <c r="F22" s="49"/>
      <c r="G22" s="48"/>
      <c r="H22" s="33"/>
      <c r="I22" s="33"/>
      <c r="J22" s="33"/>
      <c r="K22" s="33"/>
      <c r="L22" s="33"/>
      <c r="M22" s="29"/>
    </row>
    <row r="23" spans="1:13" ht="12.75">
      <c r="A23" s="29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29"/>
    </row>
    <row r="24" spans="1:13" ht="12.75">
      <c r="A24" s="29"/>
      <c r="B24" s="33" t="s">
        <v>100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29"/>
    </row>
    <row r="25" spans="1:35" ht="12.75">
      <c r="A25" s="29"/>
      <c r="B25" s="33" t="s">
        <v>102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29"/>
      <c r="AH25">
        <v>0</v>
      </c>
      <c r="AI25">
        <v>0</v>
      </c>
    </row>
    <row r="26" spans="1:35" ht="12.75">
      <c r="A26" s="29"/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9"/>
      <c r="AH26">
        <v>8</v>
      </c>
      <c r="AI26">
        <v>8</v>
      </c>
    </row>
    <row r="27" spans="1:13" ht="12.75">
      <c r="A27" s="29"/>
      <c r="B27" s="31" t="s">
        <v>101</v>
      </c>
      <c r="C27" s="33"/>
      <c r="D27" s="33"/>
      <c r="E27" s="33"/>
      <c r="F27" s="33"/>
      <c r="G27" s="46"/>
      <c r="H27" s="33"/>
      <c r="I27" s="33"/>
      <c r="J27" s="33"/>
      <c r="K27" s="33"/>
      <c r="L27" s="33"/>
      <c r="M27" s="29"/>
    </row>
    <row r="28" spans="1:13" ht="12.75">
      <c r="A28" s="29"/>
      <c r="B28" s="31"/>
      <c r="C28" s="33"/>
      <c r="D28" s="33"/>
      <c r="E28" s="33"/>
      <c r="F28" s="33"/>
      <c r="G28" s="46"/>
      <c r="H28" s="33"/>
      <c r="I28" s="33"/>
      <c r="J28" s="33"/>
      <c r="K28" s="33"/>
      <c r="L28" s="33"/>
      <c r="M28" s="29"/>
    </row>
    <row r="29" spans="1:13" ht="12.75">
      <c r="A29" s="29"/>
      <c r="B29" s="31"/>
      <c r="C29" s="33"/>
      <c r="D29" s="33"/>
      <c r="E29" s="33"/>
      <c r="F29" s="33"/>
      <c r="G29" s="46"/>
      <c r="H29" s="33"/>
      <c r="I29" s="33"/>
      <c r="J29" s="33"/>
      <c r="K29" s="33"/>
      <c r="L29" s="33"/>
      <c r="M29" s="29"/>
    </row>
    <row r="30" spans="1:13" ht="12.75">
      <c r="A30" s="29"/>
      <c r="B30" s="46" t="s">
        <v>93</v>
      </c>
      <c r="C30" s="33"/>
      <c r="D30" s="45"/>
      <c r="E30" s="33"/>
      <c r="F30" s="33"/>
      <c r="G30" s="35"/>
      <c r="H30" s="33"/>
      <c r="I30" s="33"/>
      <c r="J30" s="45"/>
      <c r="K30" s="56" t="s">
        <v>124</v>
      </c>
      <c r="L30" s="57">
        <v>40208</v>
      </c>
      <c r="M30" s="29"/>
    </row>
    <row r="31" spans="1:35" ht="12.75">
      <c r="A31" s="29"/>
      <c r="B31" s="50" t="s">
        <v>136</v>
      </c>
      <c r="C31" s="33"/>
      <c r="D31" s="33"/>
      <c r="E31" s="33"/>
      <c r="F31" s="33"/>
      <c r="G31" s="35"/>
      <c r="H31" s="33"/>
      <c r="I31" s="33"/>
      <c r="J31" s="33"/>
      <c r="K31" s="33"/>
      <c r="L31" s="33"/>
      <c r="M31" s="29"/>
      <c r="AH31">
        <v>0</v>
      </c>
      <c r="AI31">
        <v>9</v>
      </c>
    </row>
    <row r="32" spans="1:13" ht="12.75">
      <c r="A32" s="29"/>
      <c r="B32" s="46" t="s">
        <v>128</v>
      </c>
      <c r="C32" s="33"/>
      <c r="D32" s="33"/>
      <c r="E32" s="33"/>
      <c r="F32" s="33"/>
      <c r="G32" s="35"/>
      <c r="H32" s="33"/>
      <c r="I32" s="33"/>
      <c r="J32" s="33"/>
      <c r="K32" s="33"/>
      <c r="L32" s="33"/>
      <c r="M32" s="29"/>
    </row>
    <row r="33" spans="1:13" ht="12.75">
      <c r="A33" s="29"/>
      <c r="B33" s="33" t="s">
        <v>92</v>
      </c>
      <c r="C33" s="33"/>
      <c r="D33" s="33"/>
      <c r="E33" s="33"/>
      <c r="F33" s="33"/>
      <c r="G33" s="35"/>
      <c r="H33" s="33"/>
      <c r="I33" s="33"/>
      <c r="J33" s="33"/>
      <c r="K33" s="33"/>
      <c r="L33" s="33"/>
      <c r="M33" s="29"/>
    </row>
    <row r="34" spans="1:13" ht="12.75">
      <c r="A34" s="29"/>
      <c r="B34" s="35" t="s">
        <v>129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9"/>
    </row>
    <row r="35" spans="1:35" ht="12.75">
      <c r="A35" s="29"/>
      <c r="B35" s="35" t="s">
        <v>91</v>
      </c>
      <c r="C35" s="33"/>
      <c r="D35" s="33"/>
      <c r="E35" s="33"/>
      <c r="F35" s="33"/>
      <c r="G35" s="46"/>
      <c r="H35" s="33"/>
      <c r="I35" s="33"/>
      <c r="J35" s="33"/>
      <c r="K35" s="33"/>
      <c r="L35" s="33"/>
      <c r="M35" s="29"/>
      <c r="AH35">
        <v>0</v>
      </c>
      <c r="AI35">
        <v>9</v>
      </c>
    </row>
    <row r="36" spans="1:13" ht="12.75">
      <c r="A36" s="29"/>
      <c r="B36" s="35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29"/>
    </row>
    <row r="37" spans="1:13" ht="12.75">
      <c r="A37" s="29"/>
      <c r="B37" s="46" t="s">
        <v>116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9"/>
    </row>
    <row r="38" spans="1:35" ht="12.75">
      <c r="A38" s="29"/>
      <c r="B38" s="35" t="s">
        <v>103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9"/>
      <c r="AH38">
        <v>0</v>
      </c>
      <c r="AI38">
        <v>0</v>
      </c>
    </row>
    <row r="39" spans="1:35" ht="12.75">
      <c r="A39" s="29"/>
      <c r="B39" s="35" t="s">
        <v>118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9"/>
      <c r="AH39">
        <v>9</v>
      </c>
      <c r="AI39">
        <v>9</v>
      </c>
    </row>
    <row r="40" spans="1:13" ht="12.75">
      <c r="A40" s="29"/>
      <c r="B40" s="31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29"/>
    </row>
    <row r="41" spans="1:13" ht="12.75">
      <c r="A41" s="29"/>
      <c r="B41" s="31" t="s">
        <v>104</v>
      </c>
      <c r="C41" s="33"/>
      <c r="D41" s="33"/>
      <c r="E41" s="33"/>
      <c r="F41" s="33"/>
      <c r="G41" s="46"/>
      <c r="H41" s="33"/>
      <c r="I41" s="33"/>
      <c r="J41" s="33"/>
      <c r="K41" s="33"/>
      <c r="L41" s="33"/>
      <c r="M41" s="29"/>
    </row>
    <row r="42" spans="1:13" ht="12.75">
      <c r="A42" s="29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9"/>
    </row>
    <row r="43" spans="1:13" ht="12.75">
      <c r="A43" s="29"/>
      <c r="B43" s="31" t="s">
        <v>105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29"/>
    </row>
    <row r="44" spans="1:13" ht="12.75">
      <c r="A44" s="29"/>
      <c r="B44" s="33" t="s">
        <v>115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9"/>
    </row>
    <row r="45" spans="1:13" ht="12.75">
      <c r="A45" s="29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29"/>
    </row>
    <row r="46" spans="1:13" ht="12.75">
      <c r="A46" s="29"/>
      <c r="B46" s="46" t="s">
        <v>117</v>
      </c>
      <c r="C46" s="33"/>
      <c r="D46" s="33"/>
      <c r="E46" s="33"/>
      <c r="F46" s="33"/>
      <c r="G46" s="46"/>
      <c r="H46" s="33"/>
      <c r="I46" s="33"/>
      <c r="J46" s="33"/>
      <c r="K46" s="33"/>
      <c r="L46" s="33"/>
      <c r="M46" s="29"/>
    </row>
    <row r="47" spans="1:13" ht="12.75">
      <c r="A47" s="29"/>
      <c r="B47" s="33" t="s">
        <v>155</v>
      </c>
      <c r="C47" s="31"/>
      <c r="D47" s="31"/>
      <c r="E47" s="31"/>
      <c r="F47" s="31"/>
      <c r="G47" s="31"/>
      <c r="H47" s="31"/>
      <c r="I47" s="33"/>
      <c r="J47" s="33"/>
      <c r="K47" s="33"/>
      <c r="L47" s="33"/>
      <c r="M47" s="29"/>
    </row>
    <row r="48" spans="1:13" ht="12.75">
      <c r="A48" s="29"/>
      <c r="B48" s="46" t="s">
        <v>113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29"/>
    </row>
    <row r="49" spans="1:13" ht="12.75">
      <c r="A49" s="29"/>
      <c r="B49" s="33" t="s">
        <v>94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29"/>
    </row>
    <row r="50" spans="1:13" ht="12.75">
      <c r="A50" s="29"/>
      <c r="B50" s="33" t="s">
        <v>99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9"/>
    </row>
    <row r="51" spans="1:13" ht="12.75">
      <c r="A51" s="29"/>
      <c r="B51" s="33" t="s">
        <v>114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29"/>
    </row>
    <row r="52" spans="1:13" ht="12.75">
      <c r="A52" s="29"/>
      <c r="B52" s="67" t="s">
        <v>145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9"/>
    </row>
    <row r="53" spans="1:13" ht="12.75">
      <c r="A53" s="29"/>
      <c r="B53" s="67" t="s">
        <v>151</v>
      </c>
      <c r="M53" s="29"/>
    </row>
    <row r="54" spans="1:13" ht="12.75">
      <c r="A54" s="29"/>
      <c r="B54" s="67" t="s">
        <v>152</v>
      </c>
      <c r="M54" s="29"/>
    </row>
    <row r="55" spans="1:13" ht="12.75">
      <c r="A55" s="29"/>
      <c r="B55" s="67" t="s">
        <v>154</v>
      </c>
      <c r="M55" s="29"/>
    </row>
    <row r="56" spans="1:13" ht="12.75">
      <c r="A56" s="29"/>
      <c r="B56" s="67" t="s">
        <v>153</v>
      </c>
      <c r="M56" s="29"/>
    </row>
    <row r="57" spans="1:13" ht="12.75">
      <c r="A57" s="29"/>
      <c r="B57" s="33" t="s">
        <v>138</v>
      </c>
      <c r="M57" s="29"/>
    </row>
    <row r="58" spans="1:13" ht="12.75">
      <c r="A58" s="29"/>
      <c r="B58" s="33" t="s">
        <v>139</v>
      </c>
      <c r="M58" s="29"/>
    </row>
    <row r="59" spans="1:13" ht="12.75">
      <c r="A59" s="29"/>
      <c r="B59" s="33" t="s">
        <v>140</v>
      </c>
      <c r="C59" s="31"/>
      <c r="D59" s="31"/>
      <c r="E59" s="31"/>
      <c r="F59" s="33"/>
      <c r="G59" s="33"/>
      <c r="H59" s="33"/>
      <c r="I59" s="33"/>
      <c r="J59" s="33"/>
      <c r="K59" s="33"/>
      <c r="L59" s="33"/>
      <c r="M59" s="29"/>
    </row>
    <row r="60" spans="1:13" ht="12.75">
      <c r="A60" s="29"/>
      <c r="B60" s="33" t="s">
        <v>141</v>
      </c>
      <c r="C60" s="31"/>
      <c r="D60" s="31"/>
      <c r="E60" s="31"/>
      <c r="F60" s="31"/>
      <c r="G60" s="31"/>
      <c r="H60" s="31"/>
      <c r="I60" s="33"/>
      <c r="J60" s="51"/>
      <c r="K60" s="33"/>
      <c r="L60" s="33"/>
      <c r="M60" s="29"/>
    </row>
    <row r="61" spans="1:13" ht="12.75">
      <c r="A61" s="29"/>
      <c r="B61" s="33" t="s">
        <v>142</v>
      </c>
      <c r="C61" s="31"/>
      <c r="D61" s="31"/>
      <c r="E61" s="31"/>
      <c r="F61" s="31"/>
      <c r="G61" s="31"/>
      <c r="H61" s="31"/>
      <c r="I61" s="33"/>
      <c r="J61" s="51"/>
      <c r="K61" s="33"/>
      <c r="L61" s="33"/>
      <c r="M61" s="29"/>
    </row>
    <row r="62" spans="1:13" ht="12.75">
      <c r="A62" s="29"/>
      <c r="B62" s="33" t="s">
        <v>144</v>
      </c>
      <c r="C62" s="33"/>
      <c r="D62" s="33"/>
      <c r="E62" s="33"/>
      <c r="F62" s="31"/>
      <c r="G62" s="31"/>
      <c r="H62" s="31"/>
      <c r="I62" s="33"/>
      <c r="J62" s="33"/>
      <c r="K62" s="33"/>
      <c r="L62" s="33"/>
      <c r="M62" s="29"/>
    </row>
    <row r="63" spans="1:13" ht="12.75">
      <c r="A63" s="29"/>
      <c r="B63" s="33" t="s">
        <v>143</v>
      </c>
      <c r="C63" s="31"/>
      <c r="D63" s="31"/>
      <c r="E63" s="31"/>
      <c r="F63" s="33"/>
      <c r="G63" s="33"/>
      <c r="H63" s="33"/>
      <c r="I63" s="33"/>
      <c r="J63" s="33"/>
      <c r="K63" s="33"/>
      <c r="L63" s="33"/>
      <c r="M63" s="29"/>
    </row>
    <row r="64" spans="1:13" ht="12.75">
      <c r="A64" s="29"/>
      <c r="M64" s="29"/>
    </row>
    <row r="65" spans="1:13" ht="12.75">
      <c r="A65" s="29"/>
      <c r="B65" s="46" t="s">
        <v>97</v>
      </c>
      <c r="C65" s="31"/>
      <c r="D65" s="31"/>
      <c r="E65" s="31"/>
      <c r="F65" s="31"/>
      <c r="G65" s="31"/>
      <c r="H65" s="31"/>
      <c r="I65" s="33"/>
      <c r="J65" s="52"/>
      <c r="K65" s="56" t="s">
        <v>124</v>
      </c>
      <c r="L65" s="57">
        <v>39799</v>
      </c>
      <c r="M65" s="29"/>
    </row>
    <row r="66" spans="1:13" ht="12.75">
      <c r="A66" s="29"/>
      <c r="B66" s="46" t="s">
        <v>136</v>
      </c>
      <c r="C66" s="31"/>
      <c r="D66" s="31"/>
      <c r="E66" s="31"/>
      <c r="F66" s="31"/>
      <c r="G66" s="31"/>
      <c r="H66" s="31"/>
      <c r="I66" s="33"/>
      <c r="J66" s="33"/>
      <c r="K66" s="33"/>
      <c r="L66" s="33"/>
      <c r="M66" s="29"/>
    </row>
    <row r="67" spans="1:13" ht="12.75">
      <c r="A67" s="29"/>
      <c r="B67" s="46" t="s">
        <v>130</v>
      </c>
      <c r="C67" s="33"/>
      <c r="D67" s="31"/>
      <c r="E67" s="31"/>
      <c r="F67" s="31"/>
      <c r="G67" s="31"/>
      <c r="H67" s="31"/>
      <c r="I67" s="33"/>
      <c r="J67" s="33"/>
      <c r="K67" s="33"/>
      <c r="L67" s="33"/>
      <c r="M67" s="29"/>
    </row>
    <row r="68" spans="1:13" ht="12.75">
      <c r="A68" s="29"/>
      <c r="B68" s="35" t="s">
        <v>106</v>
      </c>
      <c r="C68" s="31"/>
      <c r="D68" s="31"/>
      <c r="E68" s="31"/>
      <c r="F68" s="31"/>
      <c r="G68" s="31"/>
      <c r="H68" s="31"/>
      <c r="I68" s="33"/>
      <c r="J68" s="33"/>
      <c r="K68" s="33"/>
      <c r="L68" s="33"/>
      <c r="M68" s="29"/>
    </row>
    <row r="69" spans="1:13" ht="12.75">
      <c r="A69" s="29"/>
      <c r="B69" s="35" t="s">
        <v>125</v>
      </c>
      <c r="C69" s="31"/>
      <c r="D69" s="31"/>
      <c r="E69" s="31"/>
      <c r="F69" s="31"/>
      <c r="G69" s="31"/>
      <c r="H69" s="31"/>
      <c r="I69" s="33"/>
      <c r="J69" s="35"/>
      <c r="K69" s="33"/>
      <c r="L69" s="33"/>
      <c r="M69" s="29"/>
    </row>
    <row r="70" spans="1:13" ht="12.75">
      <c r="A70" s="29"/>
      <c r="B70" s="35" t="s">
        <v>131</v>
      </c>
      <c r="M70" s="29"/>
    </row>
    <row r="71" spans="1:13" ht="12.75">
      <c r="A71" s="29"/>
      <c r="B71" s="35" t="s">
        <v>132</v>
      </c>
      <c r="M71" s="29"/>
    </row>
    <row r="72" spans="1:13" ht="12.75">
      <c r="A72" s="29"/>
      <c r="B72" s="35" t="s">
        <v>133</v>
      </c>
      <c r="M72" s="29"/>
    </row>
    <row r="73" spans="1:13" ht="12.75">
      <c r="A73" s="29"/>
      <c r="B73" s="50" t="s">
        <v>119</v>
      </c>
      <c r="C73" s="31"/>
      <c r="D73" s="31"/>
      <c r="E73" s="31"/>
      <c r="F73" s="31"/>
      <c r="G73" s="31"/>
      <c r="H73" s="31"/>
      <c r="I73" s="33"/>
      <c r="J73" s="33"/>
      <c r="K73" s="33"/>
      <c r="L73" s="33"/>
      <c r="M73" s="29"/>
    </row>
    <row r="74" spans="1:13" ht="12.75">
      <c r="A74" s="29"/>
      <c r="B74" s="31" t="s">
        <v>120</v>
      </c>
      <c r="C74" s="31"/>
      <c r="D74" s="31"/>
      <c r="E74" s="31"/>
      <c r="F74" s="31"/>
      <c r="G74" s="31"/>
      <c r="H74" s="31"/>
      <c r="I74" s="33"/>
      <c r="J74" s="33"/>
      <c r="K74" s="33"/>
      <c r="L74" s="33"/>
      <c r="M74" s="29"/>
    </row>
    <row r="75" spans="1:13" ht="12.75">
      <c r="A75" s="29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29"/>
    </row>
    <row r="76" spans="1:13" ht="12.75">
      <c r="A76" s="29"/>
      <c r="B76" s="50" t="s">
        <v>98</v>
      </c>
      <c r="C76" s="31"/>
      <c r="D76" s="31"/>
      <c r="E76" s="31"/>
      <c r="F76" s="31"/>
      <c r="G76" s="31"/>
      <c r="H76" s="33"/>
      <c r="I76" s="33"/>
      <c r="J76" s="34"/>
      <c r="K76" s="33"/>
      <c r="L76" s="33"/>
      <c r="M76" s="29"/>
    </row>
    <row r="77" spans="1:13" ht="12.75">
      <c r="A77" s="29"/>
      <c r="B77" s="33" t="s">
        <v>158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29"/>
    </row>
    <row r="78" spans="1:13" ht="12.75">
      <c r="A78" s="29"/>
      <c r="B78" s="33" t="s">
        <v>159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29"/>
    </row>
    <row r="79" spans="1:13" ht="12.75">
      <c r="A79" s="29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29"/>
    </row>
    <row r="80" spans="1:13" ht="12.75">
      <c r="A80" s="29"/>
      <c r="M80" s="29"/>
    </row>
    <row r="81" spans="1:13" ht="12.75">
      <c r="A81" s="29"/>
      <c r="B81" s="46" t="s">
        <v>95</v>
      </c>
      <c r="C81" s="33"/>
      <c r="D81" s="33"/>
      <c r="E81" s="33"/>
      <c r="F81" s="33"/>
      <c r="G81" s="46"/>
      <c r="H81" s="33"/>
      <c r="I81" s="33"/>
      <c r="J81" s="33"/>
      <c r="K81" s="56" t="s">
        <v>124</v>
      </c>
      <c r="L81" s="79">
        <v>40210</v>
      </c>
      <c r="M81" s="29"/>
    </row>
    <row r="82" spans="1:13" ht="12.75">
      <c r="A82" s="29"/>
      <c r="B82" s="33" t="s">
        <v>136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29"/>
    </row>
    <row r="83" spans="1:28" ht="12.75">
      <c r="A83" s="29"/>
      <c r="B83" s="33" t="s">
        <v>96</v>
      </c>
      <c r="C83" s="33"/>
      <c r="D83" s="33"/>
      <c r="E83" s="33"/>
      <c r="F83" s="33"/>
      <c r="G83" s="53" t="s">
        <v>137</v>
      </c>
      <c r="I83" s="33"/>
      <c r="J83" s="72">
        <v>83</v>
      </c>
      <c r="K83" s="65" t="s">
        <v>146</v>
      </c>
      <c r="L83" s="65">
        <v>-4</v>
      </c>
      <c r="M83" s="29"/>
      <c r="AB83">
        <v>40179</v>
      </c>
    </row>
    <row r="84" spans="1:13" ht="12.75">
      <c r="A84" s="29"/>
      <c r="B84" s="33"/>
      <c r="C84" s="33"/>
      <c r="D84" s="33"/>
      <c r="E84" s="33"/>
      <c r="F84" s="33"/>
      <c r="G84" s="33"/>
      <c r="H84" s="33"/>
      <c r="I84" s="54"/>
      <c r="J84" s="73">
        <v>84</v>
      </c>
      <c r="K84" s="66" t="s">
        <v>147</v>
      </c>
      <c r="L84" s="74">
        <v>6</v>
      </c>
      <c r="M84" s="29"/>
    </row>
    <row r="85" spans="1:13" ht="12.75">
      <c r="A85" s="29"/>
      <c r="B85" s="33"/>
      <c r="C85" s="33"/>
      <c r="D85" s="33"/>
      <c r="E85" s="33"/>
      <c r="F85" s="33"/>
      <c r="G85" s="33"/>
      <c r="H85" s="33"/>
      <c r="I85" s="54"/>
      <c r="J85" s="73">
        <v>85</v>
      </c>
      <c r="K85" s="66" t="s">
        <v>148</v>
      </c>
      <c r="L85" s="66">
        <f>INT(100*L87+0.5)</f>
        <v>33</v>
      </c>
      <c r="M85" s="29"/>
    </row>
    <row r="86" spans="1:13" ht="12.75">
      <c r="A86" s="29"/>
      <c r="B86" s="33"/>
      <c r="C86" s="33"/>
      <c r="D86" s="33"/>
      <c r="E86" s="33"/>
      <c r="F86" s="33"/>
      <c r="G86" s="33"/>
      <c r="H86" s="33"/>
      <c r="I86" s="54"/>
      <c r="J86" s="73">
        <v>86</v>
      </c>
      <c r="K86" s="66" t="s">
        <v>149</v>
      </c>
      <c r="L86" s="66">
        <f>IF(L85&lt;1,1,L85)/100</f>
        <v>0.33</v>
      </c>
      <c r="M86" s="29"/>
    </row>
    <row r="87" spans="1:13" ht="12.75">
      <c r="A87" s="29"/>
      <c r="B87" s="33"/>
      <c r="C87" s="33"/>
      <c r="D87" s="33"/>
      <c r="E87" s="68"/>
      <c r="F87" s="33"/>
      <c r="G87" s="35"/>
      <c r="H87" s="33"/>
      <c r="I87" s="55"/>
      <c r="J87" s="73">
        <v>87</v>
      </c>
      <c r="K87" s="66" t="s">
        <v>150</v>
      </c>
      <c r="L87" s="78">
        <f>IF(L83&lt;0,(L84+L83)/L84,L83/L84)</f>
        <v>0.3333333333333333</v>
      </c>
      <c r="M87" s="29"/>
    </row>
    <row r="88" spans="1:13" ht="12.75">
      <c r="A88" s="29"/>
      <c r="B88" s="33"/>
      <c r="C88" s="33"/>
      <c r="D88" s="33"/>
      <c r="E88" s="69"/>
      <c r="F88" s="55"/>
      <c r="G88" s="71"/>
      <c r="H88" s="33"/>
      <c r="I88" s="33"/>
      <c r="J88" s="73">
        <v>88</v>
      </c>
      <c r="K88" s="73" t="s">
        <v>42</v>
      </c>
      <c r="L88" s="73" t="s">
        <v>43</v>
      </c>
      <c r="M88" s="29"/>
    </row>
    <row r="89" spans="1:13" ht="12.75">
      <c r="A89" s="29"/>
      <c r="B89" s="46"/>
      <c r="C89" s="35"/>
      <c r="D89" s="46"/>
      <c r="E89" s="69"/>
      <c r="F89" s="55"/>
      <c r="G89" s="55"/>
      <c r="H89" s="33"/>
      <c r="I89" s="54"/>
      <c r="J89" s="35"/>
      <c r="K89" s="35"/>
      <c r="L89" s="35"/>
      <c r="M89" s="29"/>
    </row>
    <row r="90" spans="1:13" ht="12.75">
      <c r="A90" s="29"/>
      <c r="B90" s="46"/>
      <c r="C90" s="35"/>
      <c r="D90" s="33"/>
      <c r="E90" s="69"/>
      <c r="F90" s="55"/>
      <c r="G90" s="55"/>
      <c r="H90" s="33"/>
      <c r="I90" s="46"/>
      <c r="J90" s="33"/>
      <c r="K90" s="33"/>
      <c r="L90" s="33"/>
      <c r="M90" s="29"/>
    </row>
    <row r="91" spans="1:13" ht="12.75">
      <c r="A91" s="29"/>
      <c r="B91" s="46"/>
      <c r="C91" s="35"/>
      <c r="D91" s="46"/>
      <c r="E91" s="69"/>
      <c r="F91" s="55"/>
      <c r="G91" s="55"/>
      <c r="H91" s="33"/>
      <c r="I91" s="54"/>
      <c r="J91" s="35"/>
      <c r="K91" s="35"/>
      <c r="L91" s="35"/>
      <c r="M91" s="29"/>
    </row>
    <row r="92" spans="1:13" ht="12.75">
      <c r="A92" s="29"/>
      <c r="B92" s="46"/>
      <c r="C92" s="35"/>
      <c r="D92" s="33"/>
      <c r="E92" s="69"/>
      <c r="F92" s="55"/>
      <c r="G92" s="55"/>
      <c r="H92" s="33"/>
      <c r="I92" s="46"/>
      <c r="J92" s="33"/>
      <c r="K92" s="33"/>
      <c r="L92" s="33"/>
      <c r="M92" s="29"/>
    </row>
    <row r="93" spans="1:13" ht="12.75">
      <c r="A93" s="29"/>
      <c r="B93" s="33"/>
      <c r="C93" s="35"/>
      <c r="D93" s="33"/>
      <c r="E93" s="69"/>
      <c r="F93" s="69"/>
      <c r="G93" s="69"/>
      <c r="H93" s="33"/>
      <c r="I93" s="33"/>
      <c r="J93" s="33"/>
      <c r="K93" s="33"/>
      <c r="L93" s="33"/>
      <c r="M93" s="29"/>
    </row>
    <row r="94" spans="1:13" ht="12.75">
      <c r="A94" s="64" t="s">
        <v>67</v>
      </c>
      <c r="B94" s="76"/>
      <c r="C94" s="76"/>
      <c r="D94" s="76"/>
      <c r="E94" s="76"/>
      <c r="F94" s="64">
        <f>$F$19</f>
        <v>0</v>
      </c>
      <c r="G94" s="63"/>
      <c r="H94" s="64" t="s">
        <v>157</v>
      </c>
      <c r="I94" s="64" t="str">
        <f>IF((C2&amp;C3)&gt;"",C2&amp;", "&amp;C3," "&amp;C9)</f>
        <v> </v>
      </c>
      <c r="J94" s="64"/>
      <c r="K94" s="63"/>
      <c r="L94" s="64" t="s">
        <v>156</v>
      </c>
      <c r="M94" s="75">
        <f>IF(C4&gt;0,C4,"")</f>
      </c>
    </row>
    <row r="95" spans="1:13" ht="12.75">
      <c r="A95" s="12" t="s">
        <v>68</v>
      </c>
      <c r="B95" s="77"/>
      <c r="C95" s="13">
        <f>MIN(A100:A201)</f>
        <v>0</v>
      </c>
      <c r="D95" s="11"/>
      <c r="E95" s="11"/>
      <c r="F95" s="10" t="s">
        <v>69</v>
      </c>
      <c r="G95" s="11"/>
      <c r="H95" s="11"/>
      <c r="I95" s="9"/>
      <c r="J95" s="12">
        <f>YEAR($A$100)</f>
        <v>1900</v>
      </c>
      <c r="K95" s="11"/>
      <c r="L95" s="11" t="s">
        <v>70</v>
      </c>
      <c r="M95" s="11"/>
    </row>
    <row r="96" spans="1:13" ht="12.75">
      <c r="A96" s="12" t="s">
        <v>71</v>
      </c>
      <c r="B96" s="77"/>
      <c r="C96" s="13">
        <f>MAX(A100:A201)</f>
        <v>0</v>
      </c>
      <c r="D96" s="11"/>
      <c r="E96" s="11"/>
      <c r="F96" s="10" t="s">
        <v>72</v>
      </c>
      <c r="G96" s="11"/>
      <c r="H96" s="11"/>
      <c r="I96" s="9"/>
      <c r="J96" s="12">
        <f>ROUNDDOWN(($A$100-$C$4)/365.25,0)</f>
        <v>0</v>
      </c>
      <c r="K96" s="11"/>
      <c r="L96" s="11" t="s">
        <v>73</v>
      </c>
      <c r="M96" s="11"/>
    </row>
    <row r="97" spans="1:13" ht="12.75">
      <c r="A97" s="12" t="s">
        <v>74</v>
      </c>
      <c r="B97" s="12"/>
      <c r="C97" s="12">
        <f>COUNT($B100:$B$201)</f>
        <v>0</v>
      </c>
      <c r="D97" s="10"/>
      <c r="E97" s="10"/>
      <c r="F97" s="10" t="s">
        <v>75</v>
      </c>
      <c r="G97" s="10"/>
      <c r="H97" s="11"/>
      <c r="I97" s="9"/>
      <c r="J97" s="12">
        <f>COUNT($A$100:$A$201)</f>
        <v>0</v>
      </c>
      <c r="K97" s="10"/>
      <c r="L97" s="11" t="s">
        <v>76</v>
      </c>
      <c r="M97" s="11"/>
    </row>
    <row r="98" spans="1:13" ht="12.75">
      <c r="A98" s="10" t="s">
        <v>135</v>
      </c>
      <c r="B98" s="11"/>
      <c r="C98" s="11"/>
      <c r="D98" s="11"/>
      <c r="E98" s="11"/>
      <c r="F98" s="11"/>
      <c r="G98" s="11"/>
      <c r="H98" s="11"/>
      <c r="I98" s="9"/>
      <c r="J98" s="9"/>
      <c r="K98" s="9"/>
      <c r="L98" s="9"/>
      <c r="M98" s="14"/>
    </row>
    <row r="99" spans="1:13" ht="12.75">
      <c r="A99" s="15" t="s">
        <v>77</v>
      </c>
      <c r="B99" s="9" t="s">
        <v>78</v>
      </c>
      <c r="C99" s="9" t="s">
        <v>79</v>
      </c>
      <c r="D99" s="9" t="s">
        <v>80</v>
      </c>
      <c r="E99" s="15" t="s">
        <v>81</v>
      </c>
      <c r="F99" s="11" t="s">
        <v>82</v>
      </c>
      <c r="G99" s="9" t="s">
        <v>83</v>
      </c>
      <c r="H99" s="15" t="s">
        <v>84</v>
      </c>
      <c r="I99" s="9"/>
      <c r="J99" s="15"/>
      <c r="K99" s="15"/>
      <c r="L99" s="11"/>
      <c r="M99" s="11" t="s">
        <v>85</v>
      </c>
    </row>
    <row r="100" spans="1:13" ht="12.75">
      <c r="A100" s="16"/>
      <c r="B100" s="17"/>
      <c r="C100" s="61"/>
      <c r="D100" s="19"/>
      <c r="E100" s="20"/>
      <c r="F100" s="20"/>
      <c r="G100" s="59"/>
      <c r="H100" s="21"/>
      <c r="I100" s="21"/>
      <c r="J100" s="21"/>
      <c r="K100" s="21"/>
      <c r="L100" s="21"/>
      <c r="M100" s="23"/>
    </row>
    <row r="101" spans="1:13" ht="12.75">
      <c r="A101" s="16"/>
      <c r="B101" s="17"/>
      <c r="C101" s="18"/>
      <c r="D101" s="19"/>
      <c r="E101" s="20"/>
      <c r="F101" s="20"/>
      <c r="G101" s="59"/>
      <c r="H101" s="21"/>
      <c r="I101" s="21"/>
      <c r="J101" s="21"/>
      <c r="K101" s="21"/>
      <c r="L101" s="21"/>
      <c r="M101" s="23"/>
    </row>
    <row r="102" spans="1:13" ht="12.75">
      <c r="A102" s="16"/>
      <c r="B102" s="17"/>
      <c r="C102" s="61"/>
      <c r="D102" s="19"/>
      <c r="E102" s="20"/>
      <c r="F102" s="20"/>
      <c r="G102" s="59"/>
      <c r="H102" s="22"/>
      <c r="I102" s="21"/>
      <c r="J102" s="21"/>
      <c r="K102" s="21"/>
      <c r="L102" s="21"/>
      <c r="M102" s="23"/>
    </row>
    <row r="103" spans="1:13" ht="12.75">
      <c r="A103" s="16"/>
      <c r="B103" s="17"/>
      <c r="C103" s="18"/>
      <c r="D103" s="19"/>
      <c r="E103" s="20"/>
      <c r="F103" s="20"/>
      <c r="G103" s="59"/>
      <c r="H103" s="22"/>
      <c r="I103" s="21"/>
      <c r="J103" s="21"/>
      <c r="K103" s="21"/>
      <c r="L103" s="21"/>
      <c r="M103" s="23"/>
    </row>
    <row r="104" spans="1:13" ht="12.75">
      <c r="A104" s="16"/>
      <c r="B104" s="17"/>
      <c r="C104" s="18"/>
      <c r="D104" s="19"/>
      <c r="E104" s="20"/>
      <c r="F104" s="20"/>
      <c r="G104" s="59"/>
      <c r="H104" s="21"/>
      <c r="I104" s="21"/>
      <c r="J104" s="21"/>
      <c r="K104" s="21"/>
      <c r="L104" s="21"/>
      <c r="M104" s="23"/>
    </row>
    <row r="105" spans="1:13" ht="12.75">
      <c r="A105" s="16"/>
      <c r="B105" s="17"/>
      <c r="C105" s="18"/>
      <c r="D105" s="19"/>
      <c r="E105" s="20"/>
      <c r="F105" s="20"/>
      <c r="G105" s="59"/>
      <c r="H105" s="21"/>
      <c r="I105" s="21"/>
      <c r="J105" s="21"/>
      <c r="K105" s="21"/>
      <c r="L105" s="21"/>
      <c r="M105" s="23"/>
    </row>
    <row r="106" spans="1:13" ht="12.75">
      <c r="A106" s="16"/>
      <c r="B106" s="17"/>
      <c r="C106" s="18"/>
      <c r="D106" s="19"/>
      <c r="E106" s="20"/>
      <c r="F106" s="20"/>
      <c r="G106" s="59"/>
      <c r="H106" s="21"/>
      <c r="I106" s="21"/>
      <c r="J106" s="21"/>
      <c r="K106" s="21"/>
      <c r="L106" s="21"/>
      <c r="M106" s="23"/>
    </row>
    <row r="107" spans="1:13" ht="12.75">
      <c r="A107" s="16"/>
      <c r="B107" s="17"/>
      <c r="C107" s="18"/>
      <c r="D107" s="19"/>
      <c r="E107" s="20"/>
      <c r="F107" s="20"/>
      <c r="G107" s="59"/>
      <c r="H107" s="21"/>
      <c r="I107" s="21"/>
      <c r="J107" s="21"/>
      <c r="K107" s="21"/>
      <c r="L107" s="21"/>
      <c r="M107" s="23"/>
    </row>
    <row r="108" spans="1:13" ht="12.75">
      <c r="A108" s="16"/>
      <c r="B108" s="17"/>
      <c r="C108" s="18"/>
      <c r="D108" s="19"/>
      <c r="E108" s="20"/>
      <c r="F108" s="20"/>
      <c r="G108" s="59"/>
      <c r="H108" s="21"/>
      <c r="I108" s="21"/>
      <c r="J108" s="21"/>
      <c r="K108" s="21"/>
      <c r="L108" s="21"/>
      <c r="M108" s="23"/>
    </row>
    <row r="109" spans="1:13" ht="12.75">
      <c r="A109" s="16"/>
      <c r="B109" s="17"/>
      <c r="C109" s="18"/>
      <c r="D109" s="19"/>
      <c r="E109" s="20"/>
      <c r="F109" s="20"/>
      <c r="G109" s="59"/>
      <c r="H109" s="21"/>
      <c r="I109" s="21"/>
      <c r="J109" s="21"/>
      <c r="K109" s="21"/>
      <c r="L109" s="21"/>
      <c r="M109" s="23"/>
    </row>
    <row r="110" spans="1:13" ht="12.75">
      <c r="A110" s="16"/>
      <c r="B110" s="17"/>
      <c r="C110" s="18"/>
      <c r="D110" s="19"/>
      <c r="E110" s="20"/>
      <c r="F110" s="20"/>
      <c r="G110" s="59"/>
      <c r="H110" s="21"/>
      <c r="I110" s="21"/>
      <c r="J110" s="21"/>
      <c r="K110" s="21"/>
      <c r="L110" s="21"/>
      <c r="M110" s="23"/>
    </row>
    <row r="111" spans="1:13" ht="12.75">
      <c r="A111" s="16"/>
      <c r="B111" s="17"/>
      <c r="C111" s="18"/>
      <c r="D111" s="19"/>
      <c r="E111" s="20"/>
      <c r="F111" s="20"/>
      <c r="G111" s="59"/>
      <c r="H111" s="21"/>
      <c r="I111" s="21"/>
      <c r="J111" s="24"/>
      <c r="K111" s="24"/>
      <c r="L111" s="21"/>
      <c r="M111" s="23"/>
    </row>
    <row r="112" spans="1:13" ht="12.75">
      <c r="A112" s="16"/>
      <c r="B112" s="17"/>
      <c r="C112" s="18"/>
      <c r="D112" s="19"/>
      <c r="E112" s="20"/>
      <c r="F112" s="20"/>
      <c r="G112" s="59"/>
      <c r="H112" s="21"/>
      <c r="I112" s="21"/>
      <c r="J112" s="24"/>
      <c r="K112" s="24"/>
      <c r="L112" s="21"/>
      <c r="M112" s="23"/>
    </row>
    <row r="113" spans="1:13" ht="12.75">
      <c r="A113" s="16"/>
      <c r="B113" s="17"/>
      <c r="C113" s="18"/>
      <c r="D113" s="19"/>
      <c r="E113" s="20"/>
      <c r="F113" s="20"/>
      <c r="G113" s="59"/>
      <c r="H113" s="21"/>
      <c r="I113" s="21"/>
      <c r="J113" s="24"/>
      <c r="K113" s="24"/>
      <c r="L113" s="21"/>
      <c r="M113" s="23"/>
    </row>
    <row r="114" spans="1:13" ht="12.75">
      <c r="A114" s="16"/>
      <c r="B114" s="17"/>
      <c r="C114" s="18"/>
      <c r="D114" s="19"/>
      <c r="E114" s="20"/>
      <c r="F114" s="20"/>
      <c r="G114" s="59"/>
      <c r="H114" s="21"/>
      <c r="I114" s="21"/>
      <c r="J114" s="24"/>
      <c r="K114" s="24"/>
      <c r="L114" s="21"/>
      <c r="M114" s="23"/>
    </row>
    <row r="115" spans="1:13" ht="12.75">
      <c r="A115" s="16"/>
      <c r="B115" s="17"/>
      <c r="C115" s="18"/>
      <c r="D115" s="19"/>
      <c r="E115" s="20"/>
      <c r="F115" s="20"/>
      <c r="G115" s="59"/>
      <c r="H115" s="21"/>
      <c r="I115" s="21"/>
      <c r="J115" s="24"/>
      <c r="K115" s="24"/>
      <c r="L115" s="21"/>
      <c r="M115" s="23"/>
    </row>
    <row r="116" spans="1:13" ht="12.75">
      <c r="A116" s="16"/>
      <c r="B116" s="17"/>
      <c r="C116" s="18"/>
      <c r="D116" s="19"/>
      <c r="E116" s="20"/>
      <c r="F116" s="20"/>
      <c r="G116" s="59"/>
      <c r="H116" s="21"/>
      <c r="I116" s="21"/>
      <c r="J116" s="24"/>
      <c r="K116" s="24"/>
      <c r="L116" s="21"/>
      <c r="M116" s="23"/>
    </row>
    <row r="117" spans="1:13" ht="12.75">
      <c r="A117" s="16"/>
      <c r="B117" s="17"/>
      <c r="C117" s="18"/>
      <c r="D117" s="19"/>
      <c r="E117" s="20"/>
      <c r="F117" s="20"/>
      <c r="G117" s="59"/>
      <c r="H117" s="21"/>
      <c r="I117" s="21"/>
      <c r="J117" s="24"/>
      <c r="K117" s="24"/>
      <c r="L117" s="21"/>
      <c r="M117" s="23"/>
    </row>
    <row r="118" spans="1:13" ht="12.75">
      <c r="A118" s="16"/>
      <c r="B118" s="17"/>
      <c r="C118" s="18"/>
      <c r="D118" s="19"/>
      <c r="E118" s="20"/>
      <c r="F118" s="20"/>
      <c r="G118" s="59"/>
      <c r="H118" s="21"/>
      <c r="I118" s="21"/>
      <c r="J118" s="24"/>
      <c r="K118" s="24"/>
      <c r="L118" s="21"/>
      <c r="M118" s="23"/>
    </row>
    <row r="119" spans="1:13" ht="12.75">
      <c r="A119" s="16"/>
      <c r="B119" s="17"/>
      <c r="C119" s="18"/>
      <c r="D119" s="19"/>
      <c r="E119" s="20"/>
      <c r="F119" s="20"/>
      <c r="G119" s="59"/>
      <c r="H119" s="21"/>
      <c r="I119" s="21"/>
      <c r="J119" s="24"/>
      <c r="K119" s="24"/>
      <c r="L119" s="21"/>
      <c r="M119" s="23"/>
    </row>
    <row r="120" spans="1:13" ht="12.75">
      <c r="A120" s="16"/>
      <c r="B120" s="17"/>
      <c r="C120" s="18"/>
      <c r="D120" s="19"/>
      <c r="E120" s="20"/>
      <c r="F120" s="20"/>
      <c r="G120" s="59"/>
      <c r="H120" s="21"/>
      <c r="I120" s="21"/>
      <c r="J120" s="24"/>
      <c r="K120" s="24"/>
      <c r="L120" s="21"/>
      <c r="M120" s="23"/>
    </row>
    <row r="121" spans="1:13" ht="12.75">
      <c r="A121" s="16"/>
      <c r="B121" s="17"/>
      <c r="C121" s="18"/>
      <c r="D121" s="19"/>
      <c r="E121" s="20"/>
      <c r="F121" s="20"/>
      <c r="G121" s="59"/>
      <c r="H121" s="21"/>
      <c r="I121" s="21"/>
      <c r="J121" s="24"/>
      <c r="K121" s="24"/>
      <c r="L121" s="21"/>
      <c r="M121" s="23"/>
    </row>
    <row r="122" spans="1:13" ht="12.75">
      <c r="A122" s="16"/>
      <c r="B122" s="17"/>
      <c r="C122" s="18"/>
      <c r="D122" s="19"/>
      <c r="E122" s="20"/>
      <c r="F122" s="20"/>
      <c r="G122" s="59"/>
      <c r="H122" s="21"/>
      <c r="I122" s="21"/>
      <c r="J122" s="24"/>
      <c r="K122" s="24"/>
      <c r="L122" s="21"/>
      <c r="M122" s="23"/>
    </row>
    <row r="123" spans="1:13" ht="12.75">
      <c r="A123" s="16"/>
      <c r="B123" s="17"/>
      <c r="C123" s="18"/>
      <c r="D123" s="19"/>
      <c r="E123" s="20"/>
      <c r="F123" s="20"/>
      <c r="G123" s="59"/>
      <c r="H123" s="21"/>
      <c r="I123" s="21"/>
      <c r="J123" s="24"/>
      <c r="K123" s="24"/>
      <c r="L123" s="21"/>
      <c r="M123" s="23"/>
    </row>
    <row r="124" spans="1:13" ht="12.75">
      <c r="A124" s="16"/>
      <c r="B124" s="17"/>
      <c r="C124" s="18"/>
      <c r="D124" s="19"/>
      <c r="E124" s="20"/>
      <c r="F124" s="20"/>
      <c r="G124" s="59"/>
      <c r="H124" s="21"/>
      <c r="I124" s="21"/>
      <c r="J124" s="24"/>
      <c r="K124" s="24"/>
      <c r="L124" s="21"/>
      <c r="M124" s="23"/>
    </row>
    <row r="125" spans="1:13" ht="12.75">
      <c r="A125" s="16"/>
      <c r="B125" s="17"/>
      <c r="C125" s="18"/>
      <c r="D125" s="19"/>
      <c r="E125" s="20"/>
      <c r="F125" s="20"/>
      <c r="G125" s="59"/>
      <c r="H125" s="21"/>
      <c r="I125" s="21"/>
      <c r="J125" s="24"/>
      <c r="K125" s="24"/>
      <c r="L125" s="21"/>
      <c r="M125" s="23"/>
    </row>
    <row r="126" spans="1:13" ht="12.75">
      <c r="A126" s="16"/>
      <c r="B126" s="17"/>
      <c r="C126" s="18"/>
      <c r="D126" s="19"/>
      <c r="E126" s="20"/>
      <c r="F126" s="20"/>
      <c r="G126" s="59"/>
      <c r="H126" s="21"/>
      <c r="I126" s="21"/>
      <c r="J126" s="24"/>
      <c r="K126" s="24"/>
      <c r="L126" s="21"/>
      <c r="M126" s="23"/>
    </row>
    <row r="127" spans="1:13" ht="12.75">
      <c r="A127" s="16"/>
      <c r="B127" s="17"/>
      <c r="C127" s="18"/>
      <c r="D127" s="19"/>
      <c r="E127" s="20"/>
      <c r="F127" s="20"/>
      <c r="G127" s="59"/>
      <c r="H127" s="21"/>
      <c r="I127" s="21"/>
      <c r="J127" s="24"/>
      <c r="K127" s="24"/>
      <c r="L127" s="21"/>
      <c r="M127" s="23"/>
    </row>
    <row r="128" spans="1:13" ht="12.75">
      <c r="A128" s="16"/>
      <c r="B128" s="17"/>
      <c r="C128" s="18"/>
      <c r="D128" s="19"/>
      <c r="E128" s="20"/>
      <c r="F128" s="20"/>
      <c r="G128" s="59"/>
      <c r="H128" s="21"/>
      <c r="I128" s="21"/>
      <c r="J128" s="24"/>
      <c r="K128" s="24"/>
      <c r="L128" s="21"/>
      <c r="M128" s="23"/>
    </row>
    <row r="129" spans="1:13" ht="12.75">
      <c r="A129" s="16"/>
      <c r="B129" s="17"/>
      <c r="C129" s="18"/>
      <c r="D129" s="19"/>
      <c r="E129" s="20"/>
      <c r="F129" s="20"/>
      <c r="G129" s="59"/>
      <c r="H129" s="21"/>
      <c r="I129" s="21"/>
      <c r="J129" s="24"/>
      <c r="K129" s="24"/>
      <c r="L129" s="21"/>
      <c r="M129" s="23"/>
    </row>
    <row r="130" spans="1:13" ht="12.75">
      <c r="A130" s="16"/>
      <c r="B130" s="17"/>
      <c r="C130" s="18"/>
      <c r="D130" s="19"/>
      <c r="E130" s="20"/>
      <c r="F130" s="20"/>
      <c r="G130" s="59"/>
      <c r="H130" s="21"/>
      <c r="I130" s="21"/>
      <c r="J130" s="24"/>
      <c r="K130" s="24"/>
      <c r="L130" s="21"/>
      <c r="M130" s="23"/>
    </row>
    <row r="131" spans="1:13" ht="12.75">
      <c r="A131" s="16"/>
      <c r="B131" s="17"/>
      <c r="C131" s="18"/>
      <c r="D131" s="19"/>
      <c r="E131" s="20"/>
      <c r="F131" s="20"/>
      <c r="G131" s="59"/>
      <c r="H131" s="21"/>
      <c r="I131" s="21"/>
      <c r="J131" s="24"/>
      <c r="K131" s="24"/>
      <c r="L131" s="21"/>
      <c r="M131" s="23"/>
    </row>
    <row r="132" spans="1:13" ht="12.75">
      <c r="A132" s="16"/>
      <c r="B132" s="17"/>
      <c r="C132" s="18"/>
      <c r="D132" s="19"/>
      <c r="E132" s="20"/>
      <c r="F132" s="20"/>
      <c r="G132" s="59"/>
      <c r="H132" s="21"/>
      <c r="I132" s="21"/>
      <c r="J132" s="24"/>
      <c r="K132" s="24"/>
      <c r="L132" s="21"/>
      <c r="M132" s="23"/>
    </row>
    <row r="133" spans="1:13" ht="12.75">
      <c r="A133" s="16"/>
      <c r="B133" s="17"/>
      <c r="C133" s="18"/>
      <c r="D133" s="19"/>
      <c r="E133" s="20"/>
      <c r="F133" s="20"/>
      <c r="G133" s="59"/>
      <c r="H133" s="21"/>
      <c r="I133" s="21"/>
      <c r="J133" s="24"/>
      <c r="K133" s="24"/>
      <c r="L133" s="21"/>
      <c r="M133" s="23"/>
    </row>
    <row r="134" spans="1:13" ht="12.75">
      <c r="A134" s="16"/>
      <c r="B134" s="17"/>
      <c r="C134" s="18"/>
      <c r="D134" s="19"/>
      <c r="E134" s="20"/>
      <c r="F134" s="20"/>
      <c r="G134" s="59"/>
      <c r="H134" s="21"/>
      <c r="I134" s="21"/>
      <c r="J134" s="24"/>
      <c r="K134" s="24"/>
      <c r="L134" s="21"/>
      <c r="M134" s="23"/>
    </row>
    <row r="135" spans="1:13" ht="12.75">
      <c r="A135" s="16"/>
      <c r="B135" s="17"/>
      <c r="C135" s="18"/>
      <c r="D135" s="19"/>
      <c r="E135" s="20"/>
      <c r="F135" s="20"/>
      <c r="G135" s="59"/>
      <c r="H135" s="21"/>
      <c r="I135" s="21"/>
      <c r="J135" s="24"/>
      <c r="K135" s="24"/>
      <c r="L135" s="21"/>
      <c r="M135" s="23"/>
    </row>
    <row r="136" spans="1:13" ht="12.75">
      <c r="A136" s="16"/>
      <c r="B136" s="17"/>
      <c r="C136" s="18"/>
      <c r="D136" s="19"/>
      <c r="E136" s="20"/>
      <c r="F136" s="20"/>
      <c r="G136" s="59"/>
      <c r="H136" s="21"/>
      <c r="I136" s="21"/>
      <c r="J136" s="24"/>
      <c r="K136" s="24"/>
      <c r="L136" s="21"/>
      <c r="M136" s="23"/>
    </row>
    <row r="137" spans="1:13" ht="12.75">
      <c r="A137" s="16"/>
      <c r="B137" s="17"/>
      <c r="C137" s="18"/>
      <c r="D137" s="19"/>
      <c r="E137" s="20"/>
      <c r="F137" s="20"/>
      <c r="G137" s="59"/>
      <c r="H137" s="21"/>
      <c r="I137" s="21"/>
      <c r="J137" s="24"/>
      <c r="K137" s="24"/>
      <c r="L137" s="21"/>
      <c r="M137" s="23"/>
    </row>
    <row r="138" spans="1:13" ht="12.75">
      <c r="A138" s="16"/>
      <c r="B138" s="17"/>
      <c r="C138" s="18"/>
      <c r="D138" s="19"/>
      <c r="E138" s="20"/>
      <c r="F138" s="20"/>
      <c r="G138" s="59"/>
      <c r="H138" s="21"/>
      <c r="I138" s="21"/>
      <c r="J138" s="24"/>
      <c r="K138" s="24"/>
      <c r="L138" s="21"/>
      <c r="M138" s="23"/>
    </row>
    <row r="139" spans="1:13" ht="12.75">
      <c r="A139" s="16"/>
      <c r="B139" s="17"/>
      <c r="C139" s="18"/>
      <c r="D139" s="19"/>
      <c r="E139" s="20"/>
      <c r="F139" s="20"/>
      <c r="G139" s="59"/>
      <c r="H139" s="21"/>
      <c r="I139" s="21"/>
      <c r="J139" s="24"/>
      <c r="K139" s="24"/>
      <c r="L139" s="21"/>
      <c r="M139" s="21"/>
    </row>
    <row r="140" spans="1:13" ht="12.75">
      <c r="A140" s="16"/>
      <c r="B140" s="17"/>
      <c r="C140" s="18"/>
      <c r="D140" s="19"/>
      <c r="E140" s="20"/>
      <c r="F140" s="20"/>
      <c r="G140" s="59"/>
      <c r="H140" s="21"/>
      <c r="I140" s="21"/>
      <c r="J140" s="24"/>
      <c r="K140" s="24"/>
      <c r="L140" s="21"/>
      <c r="M140" s="23"/>
    </row>
    <row r="141" spans="1:13" ht="12.75">
      <c r="A141" s="16"/>
      <c r="B141" s="17"/>
      <c r="C141" s="18"/>
      <c r="D141" s="19"/>
      <c r="E141" s="20"/>
      <c r="F141" s="20"/>
      <c r="G141" s="59"/>
      <c r="H141" s="21"/>
      <c r="I141" s="21"/>
      <c r="J141" s="21"/>
      <c r="K141" s="21"/>
      <c r="L141" s="21"/>
      <c r="M141" s="23"/>
    </row>
    <row r="142" spans="1:13" ht="12.75">
      <c r="A142" s="16"/>
      <c r="B142" s="17"/>
      <c r="C142" s="18"/>
      <c r="D142" s="19"/>
      <c r="E142" s="20"/>
      <c r="F142" s="20"/>
      <c r="G142" s="59"/>
      <c r="H142" s="21"/>
      <c r="I142" s="21"/>
      <c r="J142" s="21"/>
      <c r="K142" s="21"/>
      <c r="L142" s="21"/>
      <c r="M142" s="23"/>
    </row>
    <row r="143" spans="1:13" ht="12.75">
      <c r="A143" s="16"/>
      <c r="B143" s="17"/>
      <c r="C143" s="18"/>
      <c r="D143" s="19"/>
      <c r="E143" s="20"/>
      <c r="F143" s="20"/>
      <c r="G143" s="59"/>
      <c r="H143" s="21"/>
      <c r="I143" s="21"/>
      <c r="J143" s="21"/>
      <c r="K143" s="21"/>
      <c r="L143" s="21"/>
      <c r="M143" s="23"/>
    </row>
    <row r="144" spans="1:13" ht="12.75">
      <c r="A144" s="16"/>
      <c r="B144" s="17"/>
      <c r="C144" s="18"/>
      <c r="D144" s="19"/>
      <c r="E144" s="20"/>
      <c r="F144" s="20"/>
      <c r="G144" s="59"/>
      <c r="H144" s="21"/>
      <c r="I144" s="21"/>
      <c r="J144" s="21"/>
      <c r="K144" s="21"/>
      <c r="L144" s="21"/>
      <c r="M144" s="23"/>
    </row>
    <row r="145" spans="1:13" ht="12.75">
      <c r="A145" s="16"/>
      <c r="B145" s="17"/>
      <c r="C145" s="18"/>
      <c r="D145" s="19"/>
      <c r="E145" s="20"/>
      <c r="F145" s="20"/>
      <c r="G145" s="59"/>
      <c r="H145" s="21"/>
      <c r="I145" s="21"/>
      <c r="J145" s="21"/>
      <c r="K145" s="21"/>
      <c r="L145" s="21"/>
      <c r="M145" s="23"/>
    </row>
    <row r="146" spans="1:13" ht="12.75">
      <c r="A146" s="16"/>
      <c r="B146" s="17"/>
      <c r="C146" s="18"/>
      <c r="D146" s="19"/>
      <c r="E146" s="20"/>
      <c r="F146" s="20"/>
      <c r="G146" s="59"/>
      <c r="H146" s="21"/>
      <c r="I146" s="21"/>
      <c r="J146" s="21"/>
      <c r="K146" s="21"/>
      <c r="L146" s="21"/>
      <c r="M146" s="23"/>
    </row>
    <row r="147" spans="1:13" ht="12.75">
      <c r="A147" s="16"/>
      <c r="B147" s="17"/>
      <c r="C147" s="18"/>
      <c r="D147" s="19"/>
      <c r="E147" s="20"/>
      <c r="F147" s="20"/>
      <c r="G147" s="59"/>
      <c r="H147" s="21"/>
      <c r="I147" s="21"/>
      <c r="J147" s="21"/>
      <c r="K147" s="21"/>
      <c r="L147" s="21"/>
      <c r="M147" s="23"/>
    </row>
    <row r="148" spans="1:13" ht="12.75">
      <c r="A148" s="16"/>
      <c r="B148" s="17"/>
      <c r="C148" s="18"/>
      <c r="D148" s="19"/>
      <c r="E148" s="20"/>
      <c r="F148" s="20"/>
      <c r="G148" s="59"/>
      <c r="H148" s="21"/>
      <c r="I148" s="21"/>
      <c r="J148" s="21"/>
      <c r="K148" s="21"/>
      <c r="L148" s="21"/>
      <c r="M148" s="23"/>
    </row>
    <row r="149" spans="1:13" ht="12.75">
      <c r="A149" s="16"/>
      <c r="B149" s="17"/>
      <c r="C149" s="18"/>
      <c r="D149" s="19"/>
      <c r="E149" s="20"/>
      <c r="F149" s="20"/>
      <c r="G149" s="59"/>
      <c r="H149" s="21"/>
      <c r="I149" s="21"/>
      <c r="J149" s="21"/>
      <c r="K149" s="21"/>
      <c r="L149" s="21"/>
      <c r="M149" s="23"/>
    </row>
    <row r="150" spans="1:13" ht="12.75">
      <c r="A150" s="16"/>
      <c r="B150" s="17"/>
      <c r="C150" s="18"/>
      <c r="D150" s="19"/>
      <c r="E150" s="20"/>
      <c r="F150" s="20"/>
      <c r="G150" s="59"/>
      <c r="H150" s="21"/>
      <c r="I150" s="21"/>
      <c r="J150" s="21"/>
      <c r="K150" s="21"/>
      <c r="L150" s="21"/>
      <c r="M150" s="23"/>
    </row>
    <row r="151" spans="1:13" ht="12.75">
      <c r="A151" s="16"/>
      <c r="B151" s="17"/>
      <c r="C151" s="18"/>
      <c r="D151" s="19"/>
      <c r="E151" s="20"/>
      <c r="F151" s="20"/>
      <c r="G151" s="59"/>
      <c r="H151" s="21"/>
      <c r="I151" s="21"/>
      <c r="J151" s="21"/>
      <c r="K151" s="21"/>
      <c r="L151" s="21"/>
      <c r="M151" s="23"/>
    </row>
    <row r="152" spans="1:13" ht="12.75">
      <c r="A152" s="16"/>
      <c r="B152" s="17"/>
      <c r="C152" s="18"/>
      <c r="D152" s="19"/>
      <c r="E152" s="20"/>
      <c r="F152" s="20"/>
      <c r="G152" s="59"/>
      <c r="H152" s="21"/>
      <c r="I152" s="21"/>
      <c r="J152" s="21"/>
      <c r="K152" s="21"/>
      <c r="L152" s="21"/>
      <c r="M152" s="23"/>
    </row>
    <row r="153" spans="1:13" ht="12.75">
      <c r="A153" s="16"/>
      <c r="B153" s="17"/>
      <c r="C153" s="18"/>
      <c r="D153" s="19"/>
      <c r="E153" s="20"/>
      <c r="F153" s="20"/>
      <c r="G153" s="59"/>
      <c r="H153" s="21"/>
      <c r="I153" s="21"/>
      <c r="J153" s="21"/>
      <c r="K153" s="21"/>
      <c r="L153" s="21"/>
      <c r="M153" s="23"/>
    </row>
    <row r="154" spans="1:13" ht="12.75">
      <c r="A154" s="16"/>
      <c r="B154" s="17"/>
      <c r="C154" s="18"/>
      <c r="D154" s="19"/>
      <c r="E154" s="20"/>
      <c r="F154" s="20"/>
      <c r="G154" s="59"/>
      <c r="H154" s="21"/>
      <c r="I154" s="21"/>
      <c r="J154" s="21"/>
      <c r="K154" s="21"/>
      <c r="L154" s="21"/>
      <c r="M154" s="23"/>
    </row>
    <row r="155" spans="1:13" ht="12.75">
      <c r="A155" s="16"/>
      <c r="B155" s="17"/>
      <c r="C155" s="18"/>
      <c r="D155" s="19"/>
      <c r="E155" s="20"/>
      <c r="F155" s="20"/>
      <c r="G155" s="59"/>
      <c r="H155" s="21"/>
      <c r="I155" s="21"/>
      <c r="J155" s="21"/>
      <c r="K155" s="21"/>
      <c r="L155" s="21"/>
      <c r="M155" s="23"/>
    </row>
    <row r="156" spans="1:13" ht="12.75">
      <c r="A156" s="16"/>
      <c r="B156" s="17"/>
      <c r="C156" s="18"/>
      <c r="D156" s="19"/>
      <c r="E156" s="20"/>
      <c r="F156" s="20"/>
      <c r="G156" s="59"/>
      <c r="H156" s="21"/>
      <c r="I156" s="21"/>
      <c r="J156" s="21"/>
      <c r="K156" s="21"/>
      <c r="L156" s="21"/>
      <c r="M156" s="23"/>
    </row>
    <row r="157" spans="1:13" ht="12.75">
      <c r="A157" s="16"/>
      <c r="B157" s="17"/>
      <c r="C157" s="18"/>
      <c r="D157" s="19"/>
      <c r="E157" s="20"/>
      <c r="F157" s="20"/>
      <c r="G157" s="59"/>
      <c r="H157" s="21"/>
      <c r="I157" s="21"/>
      <c r="J157" s="21"/>
      <c r="K157" s="21"/>
      <c r="L157" s="21"/>
      <c r="M157" s="23"/>
    </row>
    <row r="158" spans="1:13" ht="12.75">
      <c r="A158" s="16"/>
      <c r="B158" s="17"/>
      <c r="C158" s="18"/>
      <c r="D158" s="19"/>
      <c r="E158" s="20"/>
      <c r="F158" s="20"/>
      <c r="G158" s="59"/>
      <c r="H158" s="21"/>
      <c r="I158" s="21"/>
      <c r="J158" s="21"/>
      <c r="K158" s="21"/>
      <c r="L158" s="21"/>
      <c r="M158" s="23"/>
    </row>
    <row r="159" spans="1:13" ht="12.75">
      <c r="A159" s="16"/>
      <c r="B159" s="17"/>
      <c r="C159" s="18"/>
      <c r="D159" s="19"/>
      <c r="E159" s="20"/>
      <c r="F159" s="20"/>
      <c r="G159" s="59"/>
      <c r="H159" s="21"/>
      <c r="I159" s="21"/>
      <c r="J159" s="21"/>
      <c r="K159" s="21"/>
      <c r="L159" s="21"/>
      <c r="M159" s="23"/>
    </row>
    <row r="160" spans="1:13" ht="12.75">
      <c r="A160" s="16"/>
      <c r="B160" s="17"/>
      <c r="C160" s="18"/>
      <c r="D160" s="19"/>
      <c r="E160" s="20"/>
      <c r="F160" s="20"/>
      <c r="G160" s="59"/>
      <c r="H160" s="21"/>
      <c r="I160" s="21"/>
      <c r="J160" s="21"/>
      <c r="K160" s="21"/>
      <c r="L160" s="21"/>
      <c r="M160" s="23"/>
    </row>
    <row r="161" spans="1:13" ht="12.75">
      <c r="A161" s="16"/>
      <c r="B161" s="17"/>
      <c r="C161" s="18"/>
      <c r="D161" s="19"/>
      <c r="E161" s="20"/>
      <c r="F161" s="20"/>
      <c r="G161" s="59"/>
      <c r="H161" s="21"/>
      <c r="I161" s="21"/>
      <c r="J161" s="21"/>
      <c r="K161" s="21"/>
      <c r="L161" s="21"/>
      <c r="M161" s="23"/>
    </row>
    <row r="162" spans="1:13" ht="12.75">
      <c r="A162" s="16"/>
      <c r="B162" s="17"/>
      <c r="C162" s="18"/>
      <c r="D162" s="19"/>
      <c r="E162" s="20"/>
      <c r="F162" s="20"/>
      <c r="G162" s="59"/>
      <c r="H162" s="21"/>
      <c r="I162" s="21"/>
      <c r="J162" s="21"/>
      <c r="K162" s="21"/>
      <c r="L162" s="21"/>
      <c r="M162" s="23"/>
    </row>
    <row r="163" spans="1:13" ht="12.75">
      <c r="A163" s="16"/>
      <c r="B163" s="17"/>
      <c r="C163" s="18"/>
      <c r="D163" s="19"/>
      <c r="E163" s="20"/>
      <c r="F163" s="20"/>
      <c r="G163" s="59"/>
      <c r="H163" s="21"/>
      <c r="I163" s="21"/>
      <c r="J163" s="21"/>
      <c r="K163" s="21"/>
      <c r="L163" s="21"/>
      <c r="M163" s="23"/>
    </row>
    <row r="164" spans="1:13" ht="12.75">
      <c r="A164" s="16"/>
      <c r="B164" s="17"/>
      <c r="C164" s="18"/>
      <c r="D164" s="19"/>
      <c r="E164" s="20"/>
      <c r="F164" s="20"/>
      <c r="G164" s="59"/>
      <c r="H164" s="21"/>
      <c r="I164" s="21"/>
      <c r="J164" s="21"/>
      <c r="K164" s="21"/>
      <c r="L164" s="21"/>
      <c r="M164" s="23"/>
    </row>
    <row r="165" spans="1:13" ht="12.75">
      <c r="A165" s="16"/>
      <c r="B165" s="17"/>
      <c r="C165" s="18"/>
      <c r="D165" s="19"/>
      <c r="E165" s="20"/>
      <c r="F165" s="20"/>
      <c r="G165" s="59"/>
      <c r="H165" s="21"/>
      <c r="I165" s="21"/>
      <c r="J165" s="21"/>
      <c r="K165" s="21"/>
      <c r="L165" s="21"/>
      <c r="M165" s="23"/>
    </row>
    <row r="166" spans="1:13" ht="12.75">
      <c r="A166" s="16"/>
      <c r="B166" s="17"/>
      <c r="C166" s="18"/>
      <c r="D166" s="19"/>
      <c r="E166" s="20"/>
      <c r="F166" s="20"/>
      <c r="G166" s="59"/>
      <c r="H166" s="21"/>
      <c r="I166" s="21"/>
      <c r="J166" s="21"/>
      <c r="K166" s="21"/>
      <c r="L166" s="21"/>
      <c r="M166" s="23"/>
    </row>
    <row r="167" spans="1:13" ht="12.75">
      <c r="A167" s="16"/>
      <c r="B167" s="17"/>
      <c r="C167" s="18"/>
      <c r="D167" s="19"/>
      <c r="E167" s="20"/>
      <c r="F167" s="20"/>
      <c r="G167" s="59"/>
      <c r="H167" s="21"/>
      <c r="I167" s="21"/>
      <c r="J167" s="21"/>
      <c r="K167" s="21"/>
      <c r="L167" s="21"/>
      <c r="M167" s="23"/>
    </row>
    <row r="168" spans="1:13" ht="12.75">
      <c r="A168" s="16"/>
      <c r="B168" s="17"/>
      <c r="C168" s="18"/>
      <c r="D168" s="19"/>
      <c r="E168" s="20"/>
      <c r="F168" s="20"/>
      <c r="G168" s="59"/>
      <c r="H168" s="21"/>
      <c r="I168" s="21"/>
      <c r="J168" s="21"/>
      <c r="K168" s="21"/>
      <c r="L168" s="21"/>
      <c r="M168" s="23"/>
    </row>
    <row r="169" spans="1:13" ht="12.75">
      <c r="A169" s="16"/>
      <c r="B169" s="17"/>
      <c r="C169" s="18"/>
      <c r="D169" s="19"/>
      <c r="E169" s="20"/>
      <c r="F169" s="20"/>
      <c r="G169" s="59"/>
      <c r="H169" s="21"/>
      <c r="I169" s="21"/>
      <c r="J169" s="21"/>
      <c r="K169" s="21"/>
      <c r="L169" s="21"/>
      <c r="M169" s="23"/>
    </row>
    <row r="170" spans="1:13" ht="12.75">
      <c r="A170" s="16"/>
      <c r="B170" s="17"/>
      <c r="C170" s="18"/>
      <c r="D170" s="19"/>
      <c r="E170" s="20"/>
      <c r="F170" s="20"/>
      <c r="G170" s="59"/>
      <c r="H170" s="21"/>
      <c r="I170" s="21"/>
      <c r="J170" s="21"/>
      <c r="K170" s="21"/>
      <c r="L170" s="21"/>
      <c r="M170" s="23"/>
    </row>
    <row r="171" spans="1:13" ht="12.75">
      <c r="A171" s="16"/>
      <c r="B171" s="17"/>
      <c r="C171" s="18"/>
      <c r="D171" s="19"/>
      <c r="E171" s="20"/>
      <c r="F171" s="20"/>
      <c r="G171" s="59"/>
      <c r="H171" s="21"/>
      <c r="I171" s="21"/>
      <c r="J171" s="21"/>
      <c r="K171" s="21"/>
      <c r="L171" s="21"/>
      <c r="M171" s="23"/>
    </row>
    <row r="172" spans="1:13" ht="12.75">
      <c r="A172" s="25"/>
      <c r="B172" s="17"/>
      <c r="C172" s="26"/>
      <c r="D172" s="19"/>
      <c r="E172" s="20"/>
      <c r="F172" s="20"/>
      <c r="G172" s="60"/>
      <c r="H172" s="21"/>
      <c r="I172" s="27"/>
      <c r="J172" s="27"/>
      <c r="K172" s="27"/>
      <c r="L172" s="27"/>
      <c r="M172" s="28"/>
    </row>
    <row r="173" spans="1:13" ht="12.75">
      <c r="A173" s="25"/>
      <c r="B173" s="17"/>
      <c r="C173" s="26"/>
      <c r="D173" s="19"/>
      <c r="E173" s="20"/>
      <c r="F173" s="20"/>
      <c r="G173" s="60"/>
      <c r="H173" s="21"/>
      <c r="I173" s="27"/>
      <c r="J173" s="27"/>
      <c r="K173" s="27"/>
      <c r="L173" s="27"/>
      <c r="M173" s="28"/>
    </row>
    <row r="174" spans="1:13" ht="12.75">
      <c r="A174" s="25"/>
      <c r="B174" s="17"/>
      <c r="C174" s="26"/>
      <c r="D174" s="19"/>
      <c r="E174" s="20"/>
      <c r="F174" s="20"/>
      <c r="G174" s="60"/>
      <c r="H174" s="21"/>
      <c r="I174" s="28"/>
      <c r="J174" s="27"/>
      <c r="K174" s="27"/>
      <c r="L174" s="27"/>
      <c r="M174" s="28"/>
    </row>
    <row r="175" spans="1:13" ht="12.75">
      <c r="A175" s="25"/>
      <c r="B175" s="17"/>
      <c r="C175" s="26"/>
      <c r="D175" s="19"/>
      <c r="E175" s="20"/>
      <c r="F175" s="20"/>
      <c r="G175" s="60"/>
      <c r="H175" s="21"/>
      <c r="I175" s="28"/>
      <c r="J175" s="27"/>
      <c r="K175" s="27"/>
      <c r="L175" s="27"/>
      <c r="M175" s="28"/>
    </row>
    <row r="176" spans="1:13" ht="12.75">
      <c r="A176" s="25"/>
      <c r="B176" s="17"/>
      <c r="C176" s="26"/>
      <c r="D176" s="19"/>
      <c r="E176" s="20"/>
      <c r="F176" s="20"/>
      <c r="G176" s="60"/>
      <c r="H176" s="21"/>
      <c r="I176" s="28"/>
      <c r="J176" s="27"/>
      <c r="K176" s="27"/>
      <c r="L176" s="27"/>
      <c r="M176" s="28"/>
    </row>
    <row r="177" spans="1:13" ht="12.75">
      <c r="A177" s="25"/>
      <c r="B177" s="17"/>
      <c r="C177" s="26"/>
      <c r="D177" s="19"/>
      <c r="E177" s="20"/>
      <c r="F177" s="20"/>
      <c r="G177" s="60"/>
      <c r="H177" s="21"/>
      <c r="I177" s="28"/>
      <c r="J177" s="27"/>
      <c r="K177" s="27"/>
      <c r="L177" s="27"/>
      <c r="M177" s="28"/>
    </row>
    <row r="178" spans="1:13" ht="12.75">
      <c r="A178" s="25"/>
      <c r="B178" s="17"/>
      <c r="C178" s="26"/>
      <c r="D178" s="19"/>
      <c r="E178" s="20"/>
      <c r="F178" s="20"/>
      <c r="G178" s="60"/>
      <c r="H178" s="21"/>
      <c r="I178" s="28"/>
      <c r="J178" s="27"/>
      <c r="K178" s="27"/>
      <c r="L178" s="27"/>
      <c r="M178" s="28"/>
    </row>
    <row r="179" spans="1:13" ht="12.75">
      <c r="A179" s="25"/>
      <c r="B179" s="17"/>
      <c r="C179" s="26"/>
      <c r="D179" s="19"/>
      <c r="E179" s="20"/>
      <c r="F179" s="20"/>
      <c r="G179" s="60"/>
      <c r="H179" s="21"/>
      <c r="I179" s="28"/>
      <c r="J179" s="27"/>
      <c r="K179" s="27"/>
      <c r="L179" s="27"/>
      <c r="M179" s="28"/>
    </row>
    <row r="180" spans="1:13" ht="12.75">
      <c r="A180" s="25"/>
      <c r="B180" s="17"/>
      <c r="C180" s="26"/>
      <c r="D180" s="19"/>
      <c r="E180" s="20"/>
      <c r="F180" s="20"/>
      <c r="G180" s="60"/>
      <c r="H180" s="21"/>
      <c r="I180" s="28"/>
      <c r="J180" s="27"/>
      <c r="K180" s="27"/>
      <c r="L180" s="27"/>
      <c r="M180" s="28"/>
    </row>
    <row r="181" spans="1:13" ht="12.75">
      <c r="A181" s="25"/>
      <c r="B181" s="17"/>
      <c r="C181" s="26"/>
      <c r="D181" s="19"/>
      <c r="E181" s="20"/>
      <c r="F181" s="20"/>
      <c r="G181" s="60"/>
      <c r="H181" s="21"/>
      <c r="I181" s="28"/>
      <c r="J181" s="27"/>
      <c r="K181" s="27"/>
      <c r="L181" s="27"/>
      <c r="M181" s="28"/>
    </row>
    <row r="182" spans="1:13" ht="12.75">
      <c r="A182" s="25"/>
      <c r="B182" s="17"/>
      <c r="C182" s="26"/>
      <c r="D182" s="19"/>
      <c r="E182" s="20"/>
      <c r="F182" s="20"/>
      <c r="G182" s="60"/>
      <c r="H182" s="21"/>
      <c r="I182" s="28"/>
      <c r="J182" s="27"/>
      <c r="K182" s="27"/>
      <c r="L182" s="27"/>
      <c r="M182" s="28"/>
    </row>
    <row r="183" spans="1:13" ht="12.75">
      <c r="A183" s="25"/>
      <c r="B183" s="17"/>
      <c r="C183" s="26"/>
      <c r="D183" s="19"/>
      <c r="E183" s="20"/>
      <c r="F183" s="20"/>
      <c r="G183" s="60"/>
      <c r="H183" s="21"/>
      <c r="I183" s="28"/>
      <c r="J183" s="27"/>
      <c r="K183" s="27"/>
      <c r="L183" s="27"/>
      <c r="M183" s="28"/>
    </row>
    <row r="184" spans="1:13" ht="12.75">
      <c r="A184" s="25"/>
      <c r="B184" s="17"/>
      <c r="C184" s="26"/>
      <c r="D184" s="19"/>
      <c r="E184" s="20"/>
      <c r="F184" s="20"/>
      <c r="G184" s="60"/>
      <c r="H184" s="21"/>
      <c r="I184" s="28"/>
      <c r="J184" s="27"/>
      <c r="K184" s="27"/>
      <c r="L184" s="27"/>
      <c r="M184" s="28"/>
    </row>
    <row r="185" spans="1:13" ht="12.75">
      <c r="A185" s="25"/>
      <c r="B185" s="17"/>
      <c r="C185" s="26"/>
      <c r="D185" s="19"/>
      <c r="E185" s="20"/>
      <c r="F185" s="20"/>
      <c r="G185" s="60"/>
      <c r="H185" s="21"/>
      <c r="I185" s="28"/>
      <c r="J185" s="27"/>
      <c r="K185" s="27"/>
      <c r="L185" s="27"/>
      <c r="M185" s="28"/>
    </row>
    <row r="186" spans="1:13" ht="12.75">
      <c r="A186" s="25"/>
      <c r="B186" s="17"/>
      <c r="C186" s="26"/>
      <c r="D186" s="19"/>
      <c r="E186" s="20"/>
      <c r="F186" s="20"/>
      <c r="G186" s="60"/>
      <c r="H186" s="21"/>
      <c r="I186" s="28"/>
      <c r="J186" s="27"/>
      <c r="K186" s="27"/>
      <c r="L186" s="27"/>
      <c r="M186" s="28"/>
    </row>
    <row r="187" spans="1:13" ht="12.75">
      <c r="A187" s="25"/>
      <c r="B187" s="17"/>
      <c r="C187" s="26"/>
      <c r="D187" s="19"/>
      <c r="E187" s="20"/>
      <c r="F187" s="20"/>
      <c r="G187" s="60"/>
      <c r="H187" s="21"/>
      <c r="I187" s="28"/>
      <c r="J187" s="27"/>
      <c r="K187" s="27"/>
      <c r="L187" s="27"/>
      <c r="M187" s="28"/>
    </row>
    <row r="188" spans="1:13" ht="12.75">
      <c r="A188" s="25"/>
      <c r="B188" s="17"/>
      <c r="C188" s="26"/>
      <c r="D188" s="19"/>
      <c r="E188" s="20"/>
      <c r="F188" s="20"/>
      <c r="G188" s="60"/>
      <c r="H188" s="21"/>
      <c r="I188" s="28"/>
      <c r="J188" s="27"/>
      <c r="K188" s="27"/>
      <c r="L188" s="27"/>
      <c r="M188" s="28"/>
    </row>
    <row r="189" spans="1:13" ht="12.75">
      <c r="A189" s="25"/>
      <c r="B189" s="17"/>
      <c r="C189" s="26"/>
      <c r="D189" s="19"/>
      <c r="E189" s="20"/>
      <c r="F189" s="20"/>
      <c r="G189" s="60"/>
      <c r="H189" s="21"/>
      <c r="I189" s="28"/>
      <c r="J189" s="27"/>
      <c r="K189" s="27"/>
      <c r="L189" s="27"/>
      <c r="M189" s="28"/>
    </row>
    <row r="190" spans="1:13" ht="12.75">
      <c r="A190" s="25"/>
      <c r="B190" s="17"/>
      <c r="C190" s="26"/>
      <c r="D190" s="19"/>
      <c r="E190" s="20"/>
      <c r="F190" s="20"/>
      <c r="G190" s="60"/>
      <c r="H190" s="21"/>
      <c r="I190" s="28"/>
      <c r="J190" s="27"/>
      <c r="K190" s="27"/>
      <c r="L190" s="27"/>
      <c r="M190" s="28"/>
    </row>
    <row r="191" spans="1:13" ht="12.75">
      <c r="A191" s="25"/>
      <c r="B191" s="17"/>
      <c r="C191" s="26"/>
      <c r="D191" s="19"/>
      <c r="E191" s="20"/>
      <c r="F191" s="20"/>
      <c r="G191" s="60"/>
      <c r="H191" s="21"/>
      <c r="I191" s="28"/>
      <c r="J191" s="27"/>
      <c r="K191" s="27"/>
      <c r="L191" s="27"/>
      <c r="M191" s="28"/>
    </row>
    <row r="192" spans="1:13" ht="12.75">
      <c r="A192" s="25"/>
      <c r="B192" s="17"/>
      <c r="C192" s="26"/>
      <c r="D192" s="19"/>
      <c r="E192" s="20"/>
      <c r="F192" s="20"/>
      <c r="G192" s="60"/>
      <c r="H192" s="21"/>
      <c r="I192" s="28"/>
      <c r="J192" s="27"/>
      <c r="K192" s="27"/>
      <c r="L192" s="27"/>
      <c r="M192" s="28"/>
    </row>
    <row r="193" spans="1:13" ht="12.75">
      <c r="A193" s="25"/>
      <c r="B193" s="17"/>
      <c r="C193" s="26"/>
      <c r="D193" s="19"/>
      <c r="E193" s="20"/>
      <c r="F193" s="20"/>
      <c r="G193" s="60"/>
      <c r="H193" s="21"/>
      <c r="I193" s="28"/>
      <c r="J193" s="27"/>
      <c r="K193" s="27"/>
      <c r="L193" s="27"/>
      <c r="M193" s="28"/>
    </row>
    <row r="194" spans="1:13" ht="12.75">
      <c r="A194" s="25"/>
      <c r="B194" s="17"/>
      <c r="C194" s="26"/>
      <c r="D194" s="19"/>
      <c r="E194" s="20"/>
      <c r="F194" s="20"/>
      <c r="G194" s="60"/>
      <c r="H194" s="21"/>
      <c r="I194" s="28"/>
      <c r="J194" s="27"/>
      <c r="K194" s="27"/>
      <c r="L194" s="27"/>
      <c r="M194" s="28"/>
    </row>
    <row r="195" spans="1:13" ht="12.75">
      <c r="A195" s="25"/>
      <c r="B195" s="17"/>
      <c r="C195" s="26"/>
      <c r="D195" s="19"/>
      <c r="E195" s="20"/>
      <c r="F195" s="20"/>
      <c r="G195" s="60"/>
      <c r="H195" s="21"/>
      <c r="I195" s="28"/>
      <c r="J195" s="27"/>
      <c r="K195" s="27"/>
      <c r="L195" s="27"/>
      <c r="M195" s="28"/>
    </row>
    <row r="196" spans="1:13" ht="12.75">
      <c r="A196" s="25"/>
      <c r="B196" s="17"/>
      <c r="C196" s="26"/>
      <c r="D196" s="19"/>
      <c r="E196" s="20"/>
      <c r="F196" s="20"/>
      <c r="G196" s="60"/>
      <c r="H196" s="21"/>
      <c r="I196" s="28"/>
      <c r="J196" s="27"/>
      <c r="K196" s="27"/>
      <c r="L196" s="27"/>
      <c r="M196" s="28"/>
    </row>
    <row r="197" spans="1:13" ht="12.75">
      <c r="A197" s="25"/>
      <c r="B197" s="17"/>
      <c r="C197" s="26"/>
      <c r="D197" s="19"/>
      <c r="E197" s="20"/>
      <c r="F197" s="20"/>
      <c r="G197" s="60"/>
      <c r="H197" s="21"/>
      <c r="I197" s="28"/>
      <c r="J197" s="27"/>
      <c r="K197" s="27"/>
      <c r="L197" s="27"/>
      <c r="M197" s="28"/>
    </row>
    <row r="198" spans="1:13" ht="12.75">
      <c r="A198" s="25"/>
      <c r="B198" s="17"/>
      <c r="C198" s="26"/>
      <c r="D198" s="19"/>
      <c r="E198" s="20"/>
      <c r="F198" s="20"/>
      <c r="G198" s="60"/>
      <c r="H198" s="21"/>
      <c r="I198" s="28"/>
      <c r="J198" s="27"/>
      <c r="K198" s="27"/>
      <c r="L198" s="27"/>
      <c r="M198" s="28"/>
    </row>
    <row r="199" spans="1:13" ht="12.75">
      <c r="A199" s="25"/>
      <c r="B199" s="17"/>
      <c r="C199" s="26"/>
      <c r="D199" s="19"/>
      <c r="E199" s="20"/>
      <c r="F199" s="20"/>
      <c r="G199" s="60"/>
      <c r="H199" s="21"/>
      <c r="I199" s="28"/>
      <c r="J199" s="27"/>
      <c r="K199" s="27"/>
      <c r="L199" s="27"/>
      <c r="M199" s="28"/>
    </row>
    <row r="200" spans="1:13" ht="12.75">
      <c r="A200" s="25"/>
      <c r="B200" s="17"/>
      <c r="C200" s="26"/>
      <c r="D200" s="19"/>
      <c r="E200" s="20"/>
      <c r="F200" s="20"/>
      <c r="G200" s="60"/>
      <c r="H200" s="21"/>
      <c r="I200" s="28"/>
      <c r="J200" s="27"/>
      <c r="K200" s="27"/>
      <c r="L200" s="27"/>
      <c r="M200" s="28"/>
    </row>
    <row r="201" spans="1:13" ht="12.75">
      <c r="A201" s="25"/>
      <c r="B201" s="17"/>
      <c r="C201" s="26"/>
      <c r="D201" s="19"/>
      <c r="E201" s="20"/>
      <c r="F201" s="20"/>
      <c r="G201" s="60"/>
      <c r="H201" s="21"/>
      <c r="I201" s="28"/>
      <c r="J201" s="27"/>
      <c r="K201" s="27"/>
      <c r="L201" s="27"/>
      <c r="M201" s="28"/>
    </row>
    <row r="202" ht="12.75">
      <c r="A202" s="62"/>
    </row>
    <row r="203" ht="12.75">
      <c r="A203" s="62"/>
    </row>
    <row r="204" ht="12.75">
      <c r="A204" s="62"/>
    </row>
    <row r="205" ht="12.75">
      <c r="A205" s="62"/>
    </row>
    <row r="206" ht="12.75">
      <c r="A206" s="62"/>
    </row>
    <row r="207" ht="12.75">
      <c r="A207" s="62"/>
    </row>
    <row r="208" ht="12.75">
      <c r="A208" s="62"/>
    </row>
    <row r="209" ht="12.75">
      <c r="A209" s="62"/>
    </row>
    <row r="210" ht="12.75">
      <c r="A210" s="62"/>
    </row>
    <row r="211" ht="12.75">
      <c r="A211" s="62"/>
    </row>
    <row r="212" ht="12.75">
      <c r="A212" s="62"/>
    </row>
    <row r="213" ht="12.75">
      <c r="A213" s="62"/>
    </row>
    <row r="214" ht="12.75">
      <c r="A214" s="62"/>
    </row>
    <row r="215" ht="12.75">
      <c r="A215" s="62"/>
    </row>
    <row r="216" ht="12.75">
      <c r="A216" s="62"/>
    </row>
    <row r="217" ht="12.75">
      <c r="A217" s="62"/>
    </row>
    <row r="218" ht="12.75">
      <c r="A218" s="62"/>
    </row>
    <row r="219" ht="12.75">
      <c r="A219" s="62"/>
    </row>
    <row r="220" ht="12.75">
      <c r="A220" s="62"/>
    </row>
    <row r="221" ht="12.75">
      <c r="A221" s="62"/>
    </row>
    <row r="222" ht="12.75">
      <c r="A222" s="62"/>
    </row>
    <row r="223" ht="12.75">
      <c r="A223" s="62"/>
    </row>
    <row r="224" ht="12.75">
      <c r="A224" s="62"/>
    </row>
    <row r="225" ht="12.75">
      <c r="A225" s="62"/>
    </row>
    <row r="226" ht="12.75">
      <c r="A226" s="62"/>
    </row>
    <row r="227" ht="12.75">
      <c r="A227" s="62"/>
    </row>
    <row r="228" ht="12.75">
      <c r="A228" s="62"/>
    </row>
    <row r="229" ht="12.75">
      <c r="A229" s="62"/>
    </row>
    <row r="230" ht="12.75">
      <c r="A230" s="62"/>
    </row>
    <row r="231" ht="12.75">
      <c r="A231" s="62"/>
    </row>
    <row r="232" ht="12.75">
      <c r="A232" s="62"/>
    </row>
    <row r="233" ht="12.75">
      <c r="A233" s="62"/>
    </row>
    <row r="234" ht="12.75">
      <c r="A234" s="62"/>
    </row>
    <row r="235" ht="12.75">
      <c r="A235" s="62"/>
    </row>
    <row r="236" ht="12.75">
      <c r="A236" s="62"/>
    </row>
    <row r="237" ht="12.75">
      <c r="A237" s="62"/>
    </row>
    <row r="238" ht="12.75">
      <c r="A238" s="62"/>
    </row>
    <row r="239" ht="12.75">
      <c r="A239" s="62"/>
    </row>
    <row r="240" ht="12.75">
      <c r="A240" s="62"/>
    </row>
    <row r="241" ht="12.75">
      <c r="A241" s="62"/>
    </row>
    <row r="242" ht="12.75">
      <c r="A242" s="62"/>
    </row>
    <row r="243" ht="12.75">
      <c r="A243" s="62"/>
    </row>
    <row r="244" ht="12.75">
      <c r="A244" s="62"/>
    </row>
    <row r="245" ht="12.75">
      <c r="A245" s="62"/>
    </row>
    <row r="246" ht="12.75">
      <c r="A246" s="62"/>
    </row>
    <row r="247" ht="12.75">
      <c r="A247" s="62"/>
    </row>
    <row r="248" ht="12.75">
      <c r="A248" s="62"/>
    </row>
    <row r="249" ht="12.75">
      <c r="A249" s="62"/>
    </row>
    <row r="250" ht="12.75">
      <c r="A250" s="62"/>
    </row>
    <row r="251" ht="12.75">
      <c r="A251" s="62"/>
    </row>
    <row r="252" ht="12.75">
      <c r="A252" s="62"/>
    </row>
    <row r="253" ht="12.75">
      <c r="A253" s="62"/>
    </row>
    <row r="254" ht="12.75">
      <c r="A254" s="62"/>
    </row>
    <row r="255" ht="12.75">
      <c r="A255" s="62"/>
    </row>
    <row r="256" ht="12.75">
      <c r="A256" s="62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  <row r="300" ht="12.75">
      <c r="A300" s="62"/>
    </row>
    <row r="301" ht="12.75">
      <c r="A301" s="62"/>
    </row>
    <row r="302" ht="12.75">
      <c r="A302" s="62"/>
    </row>
    <row r="303" ht="12.75">
      <c r="A303" s="62"/>
    </row>
    <row r="304" ht="12.75">
      <c r="A304" s="62"/>
    </row>
    <row r="305" ht="12.75">
      <c r="A305" s="62"/>
    </row>
    <row r="306" ht="12.75">
      <c r="A306" s="62"/>
    </row>
    <row r="307" ht="12.75">
      <c r="A307" s="62"/>
    </row>
    <row r="308" ht="12.75">
      <c r="A308" s="62"/>
    </row>
    <row r="309" ht="12.75">
      <c r="A309" s="62"/>
    </row>
    <row r="310" ht="12.75">
      <c r="A310" s="62"/>
    </row>
    <row r="311" ht="12.75">
      <c r="A311" s="62"/>
    </row>
    <row r="312" ht="12.75">
      <c r="A312" s="62"/>
    </row>
    <row r="313" ht="12.75">
      <c r="A313" s="62"/>
    </row>
    <row r="314" ht="12.75">
      <c r="A314" s="62"/>
    </row>
    <row r="315" ht="12.75">
      <c r="A315" s="62"/>
    </row>
    <row r="316" ht="12.75">
      <c r="A316" s="62"/>
    </row>
    <row r="317" ht="12.75">
      <c r="A317" s="62"/>
    </row>
    <row r="318" ht="12.75">
      <c r="A318" s="62"/>
    </row>
    <row r="319" ht="12.75">
      <c r="A319" s="62"/>
    </row>
    <row r="320" ht="12.75">
      <c r="A320" s="62"/>
    </row>
    <row r="321" ht="12.75">
      <c r="A321" s="62"/>
    </row>
    <row r="322" ht="12.75">
      <c r="A322" s="62"/>
    </row>
    <row r="323" ht="12.75">
      <c r="A323" s="62"/>
    </row>
    <row r="324" ht="12.75">
      <c r="A324" s="62"/>
    </row>
    <row r="325" ht="12.75">
      <c r="A325" s="62"/>
    </row>
    <row r="326" ht="12.75">
      <c r="A326" s="62"/>
    </row>
    <row r="327" ht="12.75">
      <c r="A327" s="62"/>
    </row>
    <row r="328" ht="12.75">
      <c r="A328" s="62"/>
    </row>
    <row r="329" ht="12.75">
      <c r="A329" s="62"/>
    </row>
    <row r="330" ht="12.75">
      <c r="A330" s="62"/>
    </row>
    <row r="331" ht="12.75">
      <c r="A331" s="62"/>
    </row>
    <row r="332" ht="12.75">
      <c r="A332" s="62"/>
    </row>
    <row r="333" ht="12.75">
      <c r="A333" s="62"/>
    </row>
    <row r="334" ht="12.75">
      <c r="A334" s="62"/>
    </row>
    <row r="335" ht="12.75">
      <c r="A335" s="62"/>
    </row>
    <row r="336" ht="12.75">
      <c r="A336" s="62"/>
    </row>
    <row r="337" ht="12.75">
      <c r="A337" s="62"/>
    </row>
    <row r="338" ht="12.75">
      <c r="A338" s="62"/>
    </row>
    <row r="339" ht="12.75">
      <c r="A339" s="62"/>
    </row>
    <row r="340" ht="12.75">
      <c r="A340" s="62"/>
    </row>
    <row r="341" ht="12.75">
      <c r="A341" s="62"/>
    </row>
    <row r="342" ht="12.75">
      <c r="A342" s="62"/>
    </row>
    <row r="343" ht="12.75">
      <c r="A343" s="62"/>
    </row>
    <row r="344" ht="12.75">
      <c r="A344" s="62"/>
    </row>
    <row r="345" ht="12.75">
      <c r="A345" s="62"/>
    </row>
    <row r="346" ht="12.75">
      <c r="A346" s="62"/>
    </row>
    <row r="347" ht="12.75">
      <c r="A347" s="62"/>
    </row>
    <row r="348" ht="12.75">
      <c r="A348" s="62"/>
    </row>
    <row r="349" ht="12.75">
      <c r="A349" s="62"/>
    </row>
    <row r="350" ht="12.75">
      <c r="A350" s="62"/>
    </row>
    <row r="351" ht="12.75">
      <c r="A351" s="62"/>
    </row>
    <row r="352" ht="12.75">
      <c r="A352" s="62"/>
    </row>
    <row r="353" ht="12.75">
      <c r="A353" s="62"/>
    </row>
    <row r="354" ht="12.75">
      <c r="A354" s="62"/>
    </row>
    <row r="355" ht="12.75">
      <c r="A355" s="62"/>
    </row>
    <row r="356" ht="12.75">
      <c r="A356" s="62"/>
    </row>
    <row r="357" ht="12.75">
      <c r="A357" s="62"/>
    </row>
    <row r="358" ht="12.75">
      <c r="A358" s="62"/>
    </row>
    <row r="359" ht="12.75">
      <c r="A359" s="62"/>
    </row>
    <row r="360" ht="12.75">
      <c r="A360" s="62"/>
    </row>
    <row r="361" ht="12.75">
      <c r="A361" s="62"/>
    </row>
    <row r="362" ht="12.75">
      <c r="A362" s="62"/>
    </row>
    <row r="363" ht="12.75">
      <c r="A363" s="62"/>
    </row>
    <row r="364" ht="12.75">
      <c r="A364" s="62"/>
    </row>
    <row r="365" ht="12.75">
      <c r="A365" s="62"/>
    </row>
    <row r="366" ht="12.75">
      <c r="A366" s="62"/>
    </row>
    <row r="367" ht="12.75">
      <c r="A367" s="62"/>
    </row>
    <row r="368" ht="12.75">
      <c r="A368" s="62"/>
    </row>
    <row r="369" ht="12.75">
      <c r="A369" s="62"/>
    </row>
    <row r="370" ht="12.75">
      <c r="A370" s="62"/>
    </row>
    <row r="371" ht="12.75">
      <c r="A371" s="62"/>
    </row>
    <row r="372" ht="12.75">
      <c r="A372" s="62"/>
    </row>
    <row r="373" ht="12.75">
      <c r="A373" s="62"/>
    </row>
    <row r="374" ht="12.75">
      <c r="A374" s="62"/>
    </row>
    <row r="375" ht="12.75">
      <c r="A375" s="62"/>
    </row>
    <row r="376" ht="12.75">
      <c r="A376" s="62"/>
    </row>
    <row r="377" ht="12.75">
      <c r="A377" s="62"/>
    </row>
    <row r="378" ht="12.75">
      <c r="A378" s="62"/>
    </row>
    <row r="379" ht="12.75">
      <c r="A379" s="62"/>
    </row>
    <row r="380" ht="12.75">
      <c r="A380" s="62"/>
    </row>
    <row r="381" ht="12.75">
      <c r="A381" s="62"/>
    </row>
    <row r="382" ht="12.75">
      <c r="A382" s="62"/>
    </row>
    <row r="383" ht="12.75">
      <c r="A383" s="62"/>
    </row>
    <row r="384" ht="12.75">
      <c r="A384" s="62"/>
    </row>
    <row r="385" ht="12.75">
      <c r="A385" s="62"/>
    </row>
    <row r="386" ht="12.75">
      <c r="A386" s="62"/>
    </row>
    <row r="387" ht="12.75">
      <c r="A387" s="62"/>
    </row>
    <row r="388" ht="12.75">
      <c r="A388" s="62"/>
    </row>
    <row r="389" ht="12.75">
      <c r="A389" s="62"/>
    </row>
    <row r="390" ht="12.75">
      <c r="A390" s="62"/>
    </row>
    <row r="391" ht="12.75">
      <c r="A391" s="62"/>
    </row>
    <row r="392" ht="12.75">
      <c r="A392" s="62"/>
    </row>
    <row r="393" ht="12.75">
      <c r="A393" s="62"/>
    </row>
    <row r="394" ht="12.75">
      <c r="A394" s="62"/>
    </row>
    <row r="395" ht="12.75">
      <c r="A395" s="62"/>
    </row>
    <row r="396" ht="12.75">
      <c r="A396" s="62"/>
    </row>
    <row r="397" ht="12.75">
      <c r="A397" s="62"/>
    </row>
    <row r="398" ht="12.75">
      <c r="A398" s="62"/>
    </row>
    <row r="399" ht="12.75">
      <c r="A399" s="62"/>
    </row>
    <row r="400" ht="12.75">
      <c r="A400" s="62"/>
    </row>
    <row r="401" ht="12.75">
      <c r="A401" s="62"/>
    </row>
    <row r="402" ht="12.75">
      <c r="A402" s="62"/>
    </row>
  </sheetData>
  <hyperlinks>
    <hyperlink ref="G83" r:id="rId1" display="psa.bph-pca@bluewin.ch"/>
  </hyperlinks>
  <printOptions/>
  <pageMargins left="0.75" right="0.75" top="1" bottom="1" header="0.4921259845" footer="0.4921259845"/>
  <pageSetup orientation="portrait" paperSize="9" scale="56" r:id="rId2"/>
  <rowBreaks count="2" manualBreakCount="2">
    <brk id="36" max="255" man="1"/>
    <brk id="74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G40"/>
  <sheetViews>
    <sheetView view="pageBreakPreview" zoomScaleSheetLayoutView="100" workbookViewId="0" topLeftCell="A10">
      <selection activeCell="G31" sqref="G31"/>
    </sheetView>
  </sheetViews>
  <sheetFormatPr defaultColWidth="11.421875" defaultRowHeight="12.75"/>
  <cols>
    <col min="6" max="6" width="13.140625" style="0" bestFit="1" customWidth="1"/>
  </cols>
  <sheetData>
    <row r="2" spans="2:6" ht="15">
      <c r="B2" s="1" t="s">
        <v>59</v>
      </c>
      <c r="F2" s="4">
        <v>39553</v>
      </c>
    </row>
    <row r="3" ht="12.75">
      <c r="A3" s="3" t="s">
        <v>58</v>
      </c>
    </row>
    <row r="4" spans="2:7" ht="15">
      <c r="B4" s="5" t="s">
        <v>21</v>
      </c>
      <c r="E4" s="5" t="s">
        <v>22</v>
      </c>
      <c r="F4" s="6"/>
      <c r="G4" s="5" t="s">
        <v>23</v>
      </c>
    </row>
    <row r="5" ht="12.75">
      <c r="B5" t="s">
        <v>32</v>
      </c>
    </row>
    <row r="6" spans="2:7" ht="12.75">
      <c r="B6" t="s">
        <v>0</v>
      </c>
      <c r="E6" s="7" t="s">
        <v>33</v>
      </c>
      <c r="G6" s="7"/>
    </row>
    <row r="7" spans="2:7" ht="12.75">
      <c r="B7" t="s">
        <v>1</v>
      </c>
      <c r="E7" s="7" t="s">
        <v>34</v>
      </c>
      <c r="G7" s="7"/>
    </row>
    <row r="8" spans="2:7" ht="12.75">
      <c r="B8" t="s">
        <v>2</v>
      </c>
      <c r="E8" s="7" t="s">
        <v>35</v>
      </c>
      <c r="G8" s="7"/>
    </row>
    <row r="9" spans="2:7" ht="12.75">
      <c r="B9" t="s">
        <v>10</v>
      </c>
      <c r="E9" s="7" t="s">
        <v>36</v>
      </c>
      <c r="G9" s="7"/>
    </row>
    <row r="10" spans="2:7" ht="12.75">
      <c r="B10" t="s">
        <v>3</v>
      </c>
      <c r="E10" s="7" t="s">
        <v>37</v>
      </c>
      <c r="G10" s="7" t="s">
        <v>57</v>
      </c>
    </row>
    <row r="11" spans="2:7" ht="12.75">
      <c r="B11" t="s">
        <v>25</v>
      </c>
      <c r="E11" s="7" t="s">
        <v>38</v>
      </c>
      <c r="G11" s="7" t="s">
        <v>57</v>
      </c>
    </row>
    <row r="12" spans="5:7" ht="12.75">
      <c r="E12" s="7"/>
      <c r="G12" s="7"/>
    </row>
    <row r="13" spans="2:7" ht="12.75">
      <c r="B13" t="s">
        <v>4</v>
      </c>
      <c r="E13" s="7" t="s">
        <v>39</v>
      </c>
      <c r="G13" s="7"/>
    </row>
    <row r="14" spans="2:7" ht="12.75">
      <c r="B14" t="s">
        <v>5</v>
      </c>
      <c r="E14" s="7" t="s">
        <v>40</v>
      </c>
      <c r="G14" s="7"/>
    </row>
    <row r="15" spans="2:7" ht="12.75">
      <c r="B15" t="s">
        <v>26</v>
      </c>
      <c r="E15" s="7" t="s">
        <v>41</v>
      </c>
      <c r="G15" s="7"/>
    </row>
    <row r="16" spans="5:7" ht="12.75">
      <c r="E16" s="7"/>
      <c r="G16" s="7"/>
    </row>
    <row r="17" spans="2:7" ht="12.75">
      <c r="B17" t="s">
        <v>17</v>
      </c>
      <c r="E17" s="7" t="s">
        <v>42</v>
      </c>
      <c r="G17" s="7"/>
    </row>
    <row r="18" spans="2:7" ht="12.75">
      <c r="B18" t="s">
        <v>6</v>
      </c>
      <c r="E18" s="7" t="s">
        <v>43</v>
      </c>
      <c r="G18" s="7"/>
    </row>
    <row r="19" spans="2:7" ht="12.75">
      <c r="B19" t="s">
        <v>7</v>
      </c>
      <c r="E19" s="7" t="s">
        <v>44</v>
      </c>
      <c r="G19" s="7"/>
    </row>
    <row r="20" spans="2:7" ht="12.75">
      <c r="B20" t="s">
        <v>8</v>
      </c>
      <c r="E20" s="7" t="s">
        <v>45</v>
      </c>
      <c r="G20" s="7"/>
    </row>
    <row r="21" spans="2:7" ht="12.75">
      <c r="B21" t="s">
        <v>9</v>
      </c>
      <c r="E21" s="7" t="s">
        <v>46</v>
      </c>
      <c r="G21" s="7" t="s">
        <v>57</v>
      </c>
    </row>
    <row r="22" spans="2:7" ht="12.75">
      <c r="B22" t="s">
        <v>11</v>
      </c>
      <c r="E22" s="7" t="s">
        <v>47</v>
      </c>
      <c r="G22" s="7" t="s">
        <v>57</v>
      </c>
    </row>
    <row r="23" spans="5:7" ht="12.75">
      <c r="E23" s="7"/>
      <c r="G23" s="7"/>
    </row>
    <row r="24" spans="2:7" ht="12.75">
      <c r="B24" t="s">
        <v>12</v>
      </c>
      <c r="E24" s="7" t="s">
        <v>48</v>
      </c>
      <c r="G24" s="7"/>
    </row>
    <row r="25" spans="2:7" ht="12.75">
      <c r="B25" t="s">
        <v>13</v>
      </c>
      <c r="E25" s="7" t="s">
        <v>49</v>
      </c>
      <c r="G25" s="7"/>
    </row>
    <row r="26" spans="2:7" ht="12.75">
      <c r="B26" t="s">
        <v>14</v>
      </c>
      <c r="E26" s="7" t="s">
        <v>50</v>
      </c>
      <c r="G26" s="7"/>
    </row>
    <row r="27" spans="2:7" ht="12.75">
      <c r="B27" t="s">
        <v>15</v>
      </c>
      <c r="E27" s="7" t="s">
        <v>51</v>
      </c>
      <c r="G27" s="7"/>
    </row>
    <row r="28" spans="2:7" ht="12.75">
      <c r="B28" t="s">
        <v>27</v>
      </c>
      <c r="E28" s="7" t="s">
        <v>52</v>
      </c>
      <c r="G28" s="7"/>
    </row>
    <row r="29" spans="2:7" ht="12.75">
      <c r="B29" t="s">
        <v>28</v>
      </c>
      <c r="E29" s="7" t="s">
        <v>53</v>
      </c>
      <c r="G29" s="7"/>
    </row>
    <row r="30" spans="2:7" ht="12.75">
      <c r="B30" t="s">
        <v>29</v>
      </c>
      <c r="E30" s="7" t="s">
        <v>54</v>
      </c>
      <c r="G30" s="7"/>
    </row>
    <row r="31" spans="2:7" ht="12.75">
      <c r="B31" t="s">
        <v>30</v>
      </c>
      <c r="E31" s="7" t="s">
        <v>55</v>
      </c>
      <c r="G31" s="7"/>
    </row>
    <row r="32" spans="5:7" ht="12.75">
      <c r="E32" s="7"/>
      <c r="G32" s="7"/>
    </row>
    <row r="33" spans="2:7" ht="12.75">
      <c r="B33" t="s">
        <v>16</v>
      </c>
      <c r="E33" s="7" t="s">
        <v>56</v>
      </c>
      <c r="G33" s="7"/>
    </row>
    <row r="34" spans="1:2" ht="12.75">
      <c r="A34" s="3" t="s">
        <v>58</v>
      </c>
      <c r="B34" s="8"/>
    </row>
    <row r="35" ht="15">
      <c r="B35" s="5" t="s">
        <v>31</v>
      </c>
    </row>
    <row r="36" ht="12.75">
      <c r="B36" s="2" t="s">
        <v>32</v>
      </c>
    </row>
    <row r="37" spans="2:7" ht="12.75">
      <c r="B37" t="s">
        <v>18</v>
      </c>
      <c r="G37" s="7" t="s">
        <v>57</v>
      </c>
    </row>
    <row r="38" spans="2:7" ht="12.75">
      <c r="B38" t="s">
        <v>19</v>
      </c>
      <c r="G38" s="7" t="s">
        <v>57</v>
      </c>
    </row>
    <row r="39" ht="12.75">
      <c r="B39" t="s">
        <v>20</v>
      </c>
    </row>
    <row r="40" ht="12.75">
      <c r="B40" t="s">
        <v>24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Glättli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Glättli</dc:creator>
  <cp:keywords/>
  <dc:description/>
  <cp:lastModifiedBy>H. Glättli</cp:lastModifiedBy>
  <cp:lastPrinted>2007-10-14T17:16:15Z</cp:lastPrinted>
  <dcterms:created xsi:type="dcterms:W3CDTF">2007-09-30T15:29:55Z</dcterms:created>
  <dcterms:modified xsi:type="dcterms:W3CDTF">2010-02-23T18:57:36Z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